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Hitting &amp; Pitching" sheetId="1" r:id="rId1"/>
    <sheet name="Team Leaders" sheetId="2" state="hidden" r:id="rId2"/>
    <sheet name="Playoffs Stats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<sst xmlns="http://schemas.openxmlformats.org/spreadsheetml/2006/main" count="99" uniqueCount="55">
  <si>
    <t>GP</t>
  </si>
  <si>
    <t>AB</t>
  </si>
  <si>
    <t>H</t>
  </si>
  <si>
    <t>AVG</t>
  </si>
  <si>
    <t>RBI</t>
  </si>
  <si>
    <t>1B</t>
  </si>
  <si>
    <t>2B</t>
  </si>
  <si>
    <t>3B</t>
  </si>
  <si>
    <t>HR</t>
  </si>
  <si>
    <t>XBH</t>
  </si>
  <si>
    <t>RS</t>
  </si>
  <si>
    <t>TLB</t>
  </si>
  <si>
    <t>SL %</t>
  </si>
  <si>
    <t>Totals</t>
  </si>
  <si>
    <t>PITCHING</t>
  </si>
  <si>
    <t>W</t>
  </si>
  <si>
    <t>L</t>
  </si>
  <si>
    <t>PCT</t>
  </si>
  <si>
    <t>IP</t>
  </si>
  <si>
    <t>RA</t>
  </si>
  <si>
    <t>RPG</t>
  </si>
  <si>
    <t>TOTALS</t>
  </si>
  <si>
    <t>HITS</t>
  </si>
  <si>
    <t>HOME RUNS</t>
  </si>
  <si>
    <t>RUNS SCORED</t>
  </si>
  <si>
    <t>EXTRA BH</t>
  </si>
  <si>
    <t>TOTAL BASES</t>
  </si>
  <si>
    <t>AT BATS</t>
  </si>
  <si>
    <t>HITTING</t>
  </si>
  <si>
    <t>SL % (Min 30)</t>
  </si>
  <si>
    <t>SVS</t>
  </si>
  <si>
    <t>AVG (Min. 30 AB)</t>
  </si>
  <si>
    <t>2003 RENEGADE TEAM LEADERS</t>
  </si>
  <si>
    <t>Vin Digilio</t>
  </si>
  <si>
    <t>John Megan</t>
  </si>
  <si>
    <t>Tom DiPaolo</t>
  </si>
  <si>
    <t>John Roche</t>
  </si>
  <si>
    <t>Chris White</t>
  </si>
  <si>
    <t>Brett Loosian</t>
  </si>
  <si>
    <t>Jamie Jackson</t>
  </si>
  <si>
    <t>2005 RENEGADE STATS</t>
  </si>
  <si>
    <t>Keith Beaudin</t>
  </si>
  <si>
    <t>Kostas Kofitsas</t>
  </si>
  <si>
    <t>Scott Brown</t>
  </si>
  <si>
    <t>Tom Haley</t>
  </si>
  <si>
    <t>Keith Chaney</t>
  </si>
  <si>
    <t>2005 RENEGADE PLAYOFF STATS</t>
  </si>
  <si>
    <t>Al Miller</t>
  </si>
  <si>
    <t>Mike Clements</t>
  </si>
  <si>
    <t>Gordon Broz</t>
  </si>
  <si>
    <t>Bill Murphy</t>
  </si>
  <si>
    <t>Matt Norian</t>
  </si>
  <si>
    <t>7 W   4 L    PCT  .636</t>
  </si>
  <si>
    <t xml:space="preserve"> --</t>
  </si>
  <si>
    <t xml:space="preserve"> 4 W  0 L    PCT 1.000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</si>
</sst>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sz val="10"/>
      <color indexed="36"/>
      <name val="Arial"/>
      <family val="2"/>
    </font>
    <font>
      <b/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b/>
      <u val="single"/>
      <sz val="14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0" fillId="3" borderId="0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Continuous"/>
    </xf>
    <xf numFmtId="164" fontId="5" fillId="2" borderId="0" xfId="0" applyNumberFormat="1" applyFont="1" applyFill="1" applyBorder="1" applyAlignment="1">
      <alignment horizontal="centerContinuous"/>
    </xf>
    <xf numFmtId="0" fontId="4" fillId="6" borderId="0" xfId="0" applyFont="1" applyFill="1" applyBorder="1" applyAlignment="1">
      <alignment/>
    </xf>
    <xf numFmtId="0" fontId="16" fillId="6" borderId="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3" fillId="6" borderId="0" xfId="0" applyFont="1" applyFill="1" applyBorder="1" applyAlignment="1">
      <alignment horizontal="centerContinuous"/>
    </xf>
    <xf numFmtId="2" fontId="0" fillId="4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2" fillId="6" borderId="0" xfId="0" applyFont="1" applyFill="1" applyBorder="1" applyAlignment="1">
      <alignment horizontal="centerContinuous"/>
    </xf>
    <xf numFmtId="0" fontId="14" fillId="3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49" fontId="14" fillId="5" borderId="0" xfId="0" applyNumberFormat="1" applyFont="1" applyFill="1" applyBorder="1" applyAlignment="1">
      <alignment horizontal="right"/>
    </xf>
    <xf numFmtId="49" fontId="14" fillId="3" borderId="0" xfId="0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16" fillId="6" borderId="0" xfId="0" applyFont="1" applyFill="1" applyBorder="1" applyAlignment="1">
      <alignment horizontal="right"/>
    </xf>
    <xf numFmtId="164" fontId="16" fillId="6" borderId="0" xfId="0" applyNumberFormat="1" applyFont="1" applyFill="1" applyBorder="1" applyAlignment="1">
      <alignment horizontal="right"/>
    </xf>
    <xf numFmtId="0" fontId="17" fillId="5" borderId="0" xfId="0" applyFont="1" applyFill="1" applyBorder="1" applyAlignment="1">
      <alignment/>
    </xf>
    <xf numFmtId="164" fontId="17" fillId="5" borderId="0" xfId="0" applyNumberFormat="1" applyFont="1" applyFill="1" applyBorder="1" applyAlignment="1">
      <alignment/>
    </xf>
    <xf numFmtId="0" fontId="18" fillId="6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6" fillId="2" borderId="0" xfId="0" applyFont="1" applyFill="1" applyAlignment="1">
      <alignment/>
    </xf>
    <xf numFmtId="164" fontId="13" fillId="2" borderId="0" xfId="0" applyNumberFormat="1" applyFont="1" applyFill="1" applyAlignment="1">
      <alignment/>
    </xf>
    <xf numFmtId="2" fontId="17" fillId="5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15" fillId="4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164" fontId="0" fillId="3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6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44"/>
  <sheetViews>
    <sheetView workbookViewId="0" topLeftCell="A1">
      <selection activeCell="R10" sqref="R10"/>
    </sheetView>
  </sheetViews>
  <sheetFormatPr defaultColWidth="9.140625" defaultRowHeight="12.75"/>
  <cols>
    <col min="1" max="1" width="15.7109375" style="0" customWidth="1"/>
    <col min="2" max="2" width="4.7109375" style="0" customWidth="1"/>
    <col min="3" max="13" width="5.7109375" style="0" customWidth="1"/>
    <col min="14" max="14" width="7.7109375" style="0" customWidth="1"/>
  </cols>
  <sheetData>
    <row r="2" spans="1:14" ht="15.75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>
      <c r="A4" s="17" t="s">
        <v>52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8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ht="15.75">
      <c r="A6" s="20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P6" s="8"/>
    </row>
    <row r="7" spans="1:14" ht="15">
      <c r="A7" s="34"/>
      <c r="B7" s="32" t="s">
        <v>0</v>
      </c>
      <c r="C7" s="32" t="s">
        <v>1</v>
      </c>
      <c r="D7" s="32" t="s">
        <v>2</v>
      </c>
      <c r="E7" s="32" t="s">
        <v>3</v>
      </c>
      <c r="F7" s="32" t="s">
        <v>4</v>
      </c>
      <c r="G7" s="32" t="s">
        <v>5</v>
      </c>
      <c r="H7" s="32" t="s">
        <v>6</v>
      </c>
      <c r="I7" s="32" t="s">
        <v>7</v>
      </c>
      <c r="J7" s="32" t="s">
        <v>8</v>
      </c>
      <c r="K7" s="32" t="s">
        <v>9</v>
      </c>
      <c r="L7" s="32" t="s">
        <v>10</v>
      </c>
      <c r="M7" s="32" t="s">
        <v>11</v>
      </c>
      <c r="N7" s="32" t="s">
        <v>12</v>
      </c>
    </row>
    <row r="8" spans="1:19" ht="12.75">
      <c r="A8" s="26" t="s">
        <v>34</v>
      </c>
      <c r="B8" s="23">
        <v>7</v>
      </c>
      <c r="C8" s="23">
        <v>27</v>
      </c>
      <c r="D8" s="23">
        <v>22</v>
      </c>
      <c r="E8" s="24">
        <f aca="true" t="shared" si="0" ref="E8:E17">D8/C8</f>
        <v>0.8148148148148148</v>
      </c>
      <c r="F8" s="23">
        <v>25</v>
      </c>
      <c r="G8" s="23">
        <v>9</v>
      </c>
      <c r="H8" s="23">
        <v>4</v>
      </c>
      <c r="I8" s="23">
        <v>2</v>
      </c>
      <c r="J8" s="23">
        <v>7</v>
      </c>
      <c r="K8" s="23">
        <f aca="true" t="shared" si="1" ref="K8:K16">H8+I8+J8</f>
        <v>13</v>
      </c>
      <c r="L8" s="23">
        <v>17</v>
      </c>
      <c r="M8" s="23">
        <f aca="true" t="shared" si="2" ref="M8:M16">G8+H8*2+I8*3+J8*4</f>
        <v>51</v>
      </c>
      <c r="N8" s="24">
        <f aca="true" t="shared" si="3" ref="N8:N16">M8/C8</f>
        <v>1.8888888888888888</v>
      </c>
      <c r="S8" s="50"/>
    </row>
    <row r="9" spans="1:14" ht="12.75">
      <c r="A9" s="27" t="s">
        <v>44</v>
      </c>
      <c r="B9" s="21">
        <v>2</v>
      </c>
      <c r="C9" s="21">
        <v>9</v>
      </c>
      <c r="D9" s="21">
        <v>7</v>
      </c>
      <c r="E9" s="22">
        <f t="shared" si="0"/>
        <v>0.7777777777777778</v>
      </c>
      <c r="F9" s="21">
        <v>2</v>
      </c>
      <c r="G9" s="21">
        <v>6</v>
      </c>
      <c r="H9" s="21">
        <v>1</v>
      </c>
      <c r="I9" s="21">
        <v>0</v>
      </c>
      <c r="J9" s="21">
        <v>0</v>
      </c>
      <c r="K9" s="21">
        <f t="shared" si="1"/>
        <v>1</v>
      </c>
      <c r="L9" s="21">
        <v>5</v>
      </c>
      <c r="M9" s="21">
        <f t="shared" si="2"/>
        <v>8</v>
      </c>
      <c r="N9" s="22">
        <f t="shared" si="3"/>
        <v>0.8888888888888888</v>
      </c>
    </row>
    <row r="10" spans="1:14" ht="12.75">
      <c r="A10" s="26" t="s">
        <v>37</v>
      </c>
      <c r="B10" s="23">
        <v>10</v>
      </c>
      <c r="C10" s="23">
        <v>45</v>
      </c>
      <c r="D10" s="23">
        <v>29</v>
      </c>
      <c r="E10" s="24">
        <f t="shared" si="0"/>
        <v>0.6444444444444445</v>
      </c>
      <c r="F10" s="23">
        <v>18</v>
      </c>
      <c r="G10" s="23">
        <v>20</v>
      </c>
      <c r="H10" s="23">
        <v>3</v>
      </c>
      <c r="I10" s="23">
        <v>4</v>
      </c>
      <c r="J10" s="23">
        <v>2</v>
      </c>
      <c r="K10" s="23">
        <f t="shared" si="1"/>
        <v>9</v>
      </c>
      <c r="L10" s="23">
        <v>21</v>
      </c>
      <c r="M10" s="23">
        <f t="shared" si="2"/>
        <v>46</v>
      </c>
      <c r="N10" s="24">
        <f t="shared" si="3"/>
        <v>1.0222222222222221</v>
      </c>
    </row>
    <row r="11" spans="1:14" ht="12.75">
      <c r="A11" s="27" t="s">
        <v>42</v>
      </c>
      <c r="B11" s="21">
        <v>3</v>
      </c>
      <c r="C11" s="21">
        <v>14</v>
      </c>
      <c r="D11" s="21">
        <v>9</v>
      </c>
      <c r="E11" s="22">
        <f t="shared" si="0"/>
        <v>0.6428571428571429</v>
      </c>
      <c r="F11" s="21">
        <v>8</v>
      </c>
      <c r="G11" s="21">
        <v>7</v>
      </c>
      <c r="H11" s="21">
        <v>1</v>
      </c>
      <c r="I11" s="21">
        <v>0</v>
      </c>
      <c r="J11" s="21">
        <v>1</v>
      </c>
      <c r="K11" s="21">
        <f t="shared" si="1"/>
        <v>2</v>
      </c>
      <c r="L11" s="21">
        <v>3</v>
      </c>
      <c r="M11" s="21">
        <f t="shared" si="2"/>
        <v>13</v>
      </c>
      <c r="N11" s="22">
        <f t="shared" si="3"/>
        <v>0.9285714285714286</v>
      </c>
    </row>
    <row r="12" spans="1:18" ht="12.75">
      <c r="A12" s="26" t="s">
        <v>33</v>
      </c>
      <c r="B12" s="23">
        <v>7</v>
      </c>
      <c r="C12" s="23">
        <v>24</v>
      </c>
      <c r="D12" s="23">
        <v>15</v>
      </c>
      <c r="E12" s="24">
        <f t="shared" si="0"/>
        <v>0.625</v>
      </c>
      <c r="F12" s="23">
        <v>18</v>
      </c>
      <c r="G12" s="23">
        <v>6</v>
      </c>
      <c r="H12" s="23">
        <v>3</v>
      </c>
      <c r="I12" s="23">
        <v>1</v>
      </c>
      <c r="J12" s="23">
        <v>5</v>
      </c>
      <c r="K12" s="23">
        <f t="shared" si="1"/>
        <v>9</v>
      </c>
      <c r="L12" s="23">
        <v>12</v>
      </c>
      <c r="M12" s="23">
        <f t="shared" si="2"/>
        <v>35</v>
      </c>
      <c r="N12" s="24">
        <f t="shared" si="3"/>
        <v>1.4583333333333333</v>
      </c>
      <c r="R12" s="50"/>
    </row>
    <row r="13" spans="1:14" ht="12.75">
      <c r="A13" s="27" t="s">
        <v>47</v>
      </c>
      <c r="B13" s="21">
        <v>8</v>
      </c>
      <c r="C13" s="21">
        <v>31</v>
      </c>
      <c r="D13" s="21">
        <v>19</v>
      </c>
      <c r="E13" s="22">
        <f t="shared" si="0"/>
        <v>0.6129032258064516</v>
      </c>
      <c r="F13" s="21">
        <v>11</v>
      </c>
      <c r="G13" s="21">
        <v>15</v>
      </c>
      <c r="H13" s="21">
        <v>1</v>
      </c>
      <c r="I13" s="21">
        <v>2</v>
      </c>
      <c r="J13" s="21">
        <v>1</v>
      </c>
      <c r="K13" s="21">
        <f t="shared" si="1"/>
        <v>4</v>
      </c>
      <c r="L13" s="21">
        <v>9</v>
      </c>
      <c r="M13" s="21">
        <f t="shared" si="2"/>
        <v>27</v>
      </c>
      <c r="N13" s="22">
        <f t="shared" si="3"/>
        <v>0.8709677419354839</v>
      </c>
    </row>
    <row r="14" spans="1:14" ht="12.75">
      <c r="A14" s="26" t="s">
        <v>35</v>
      </c>
      <c r="B14" s="23">
        <v>9</v>
      </c>
      <c r="C14" s="23">
        <v>41</v>
      </c>
      <c r="D14" s="23">
        <v>25</v>
      </c>
      <c r="E14" s="24">
        <f t="shared" si="0"/>
        <v>0.6097560975609756</v>
      </c>
      <c r="F14" s="23">
        <v>13</v>
      </c>
      <c r="G14" s="23">
        <v>20</v>
      </c>
      <c r="H14" s="23">
        <v>3</v>
      </c>
      <c r="I14" s="23">
        <v>1</v>
      </c>
      <c r="J14" s="23">
        <v>1</v>
      </c>
      <c r="K14" s="23">
        <f t="shared" si="1"/>
        <v>5</v>
      </c>
      <c r="L14" s="23">
        <v>20</v>
      </c>
      <c r="M14" s="23">
        <f t="shared" si="2"/>
        <v>33</v>
      </c>
      <c r="N14" s="24">
        <f t="shared" si="3"/>
        <v>0.8048780487804879</v>
      </c>
    </row>
    <row r="15" spans="1:14" ht="12.75">
      <c r="A15" s="27" t="s">
        <v>41</v>
      </c>
      <c r="B15" s="21">
        <v>10</v>
      </c>
      <c r="C15" s="21">
        <v>43</v>
      </c>
      <c r="D15" s="21">
        <v>24</v>
      </c>
      <c r="E15" s="22">
        <f t="shared" si="0"/>
        <v>0.5581395348837209</v>
      </c>
      <c r="F15" s="21">
        <v>14</v>
      </c>
      <c r="G15" s="21">
        <v>16</v>
      </c>
      <c r="H15" s="21">
        <v>4</v>
      </c>
      <c r="I15" s="21">
        <v>1</v>
      </c>
      <c r="J15" s="21">
        <v>3</v>
      </c>
      <c r="K15" s="21">
        <f t="shared" si="1"/>
        <v>8</v>
      </c>
      <c r="L15" s="21">
        <v>21</v>
      </c>
      <c r="M15" s="21">
        <f t="shared" si="2"/>
        <v>39</v>
      </c>
      <c r="N15" s="22">
        <f t="shared" si="3"/>
        <v>0.9069767441860465</v>
      </c>
    </row>
    <row r="16" spans="1:17" ht="12.75">
      <c r="A16" s="26" t="s">
        <v>36</v>
      </c>
      <c r="B16" s="23">
        <v>11</v>
      </c>
      <c r="C16" s="23">
        <v>47</v>
      </c>
      <c r="D16" s="23">
        <v>26</v>
      </c>
      <c r="E16" s="24">
        <f t="shared" si="0"/>
        <v>0.5531914893617021</v>
      </c>
      <c r="F16" s="23">
        <v>15</v>
      </c>
      <c r="G16" s="23">
        <v>19</v>
      </c>
      <c r="H16" s="23">
        <v>4</v>
      </c>
      <c r="I16" s="23">
        <v>0</v>
      </c>
      <c r="J16" s="23">
        <v>3</v>
      </c>
      <c r="K16" s="23">
        <f t="shared" si="1"/>
        <v>7</v>
      </c>
      <c r="L16" s="23">
        <v>16</v>
      </c>
      <c r="M16" s="23">
        <f t="shared" si="2"/>
        <v>39</v>
      </c>
      <c r="N16" s="24">
        <f t="shared" si="3"/>
        <v>0.8297872340425532</v>
      </c>
      <c r="Q16" s="50"/>
    </row>
    <row r="17" spans="1:14" ht="12.75">
      <c r="A17" s="27" t="s">
        <v>49</v>
      </c>
      <c r="B17" s="21">
        <v>4</v>
      </c>
      <c r="C17" s="21">
        <v>13</v>
      </c>
      <c r="D17" s="21">
        <v>7</v>
      </c>
      <c r="E17" s="22">
        <f t="shared" si="0"/>
        <v>0.5384615384615384</v>
      </c>
      <c r="F17" s="21">
        <v>2</v>
      </c>
      <c r="G17" s="21">
        <v>6</v>
      </c>
      <c r="H17" s="21">
        <v>1</v>
      </c>
      <c r="I17" s="21">
        <v>0</v>
      </c>
      <c r="J17" s="21">
        <v>0</v>
      </c>
      <c r="K17" s="21">
        <f aca="true" t="shared" si="4" ref="K17:K29">H17+I17+J17</f>
        <v>1</v>
      </c>
      <c r="L17" s="21">
        <v>3</v>
      </c>
      <c r="M17" s="21">
        <f aca="true" t="shared" si="5" ref="M17:M29">G17+H17*2+I17*3+J17*4</f>
        <v>8</v>
      </c>
      <c r="N17" s="22">
        <f aca="true" t="shared" si="6" ref="N17:N29">M17/C17</f>
        <v>0.6153846153846154</v>
      </c>
    </row>
    <row r="18" spans="1:14" ht="12.75">
      <c r="A18" s="26" t="s">
        <v>45</v>
      </c>
      <c r="B18" s="23">
        <v>7</v>
      </c>
      <c r="C18" s="23">
        <v>25</v>
      </c>
      <c r="D18" s="23">
        <v>13</v>
      </c>
      <c r="E18" s="24">
        <f aca="true" t="shared" si="7" ref="E18:E29">D18/C18</f>
        <v>0.52</v>
      </c>
      <c r="F18" s="23">
        <v>9</v>
      </c>
      <c r="G18" s="23">
        <v>11</v>
      </c>
      <c r="H18" s="23">
        <v>0</v>
      </c>
      <c r="I18" s="23">
        <v>0</v>
      </c>
      <c r="J18" s="23">
        <v>2</v>
      </c>
      <c r="K18" s="23">
        <f t="shared" si="4"/>
        <v>2</v>
      </c>
      <c r="L18" s="23">
        <v>9</v>
      </c>
      <c r="M18" s="23">
        <f t="shared" si="5"/>
        <v>19</v>
      </c>
      <c r="N18" s="24">
        <f t="shared" si="6"/>
        <v>0.76</v>
      </c>
    </row>
    <row r="19" spans="1:14" ht="12.75">
      <c r="A19" s="27" t="s">
        <v>51</v>
      </c>
      <c r="B19" s="21">
        <v>1</v>
      </c>
      <c r="C19" s="21">
        <v>4</v>
      </c>
      <c r="D19" s="21">
        <v>2</v>
      </c>
      <c r="E19" s="22">
        <f>D19/C19</f>
        <v>0.5</v>
      </c>
      <c r="F19" s="21">
        <v>2</v>
      </c>
      <c r="G19" s="21">
        <v>2</v>
      </c>
      <c r="H19" s="21">
        <v>0</v>
      </c>
      <c r="I19" s="21">
        <v>0</v>
      </c>
      <c r="J19" s="21">
        <v>0</v>
      </c>
      <c r="K19" s="21">
        <f>H19+I19+J19</f>
        <v>0</v>
      </c>
      <c r="L19" s="21">
        <v>2</v>
      </c>
      <c r="M19" s="21">
        <f>G19+H19*2+I19*3+J19*4</f>
        <v>2</v>
      </c>
      <c r="N19" s="22">
        <f>M19/C19</f>
        <v>0.5</v>
      </c>
    </row>
    <row r="20" spans="1:14" ht="12.75">
      <c r="A20" s="26" t="s">
        <v>43</v>
      </c>
      <c r="B20" s="23">
        <v>9</v>
      </c>
      <c r="C20" s="23">
        <v>37</v>
      </c>
      <c r="D20" s="23">
        <v>18</v>
      </c>
      <c r="E20" s="24">
        <f t="shared" si="7"/>
        <v>0.4864864864864865</v>
      </c>
      <c r="F20" s="23">
        <v>12</v>
      </c>
      <c r="G20" s="23">
        <v>15</v>
      </c>
      <c r="H20" s="23">
        <v>2</v>
      </c>
      <c r="I20" s="23">
        <v>0</v>
      </c>
      <c r="J20" s="23">
        <v>1</v>
      </c>
      <c r="K20" s="23">
        <f t="shared" si="4"/>
        <v>3</v>
      </c>
      <c r="L20" s="23">
        <v>10</v>
      </c>
      <c r="M20" s="23">
        <f t="shared" si="5"/>
        <v>23</v>
      </c>
      <c r="N20" s="24">
        <f t="shared" si="6"/>
        <v>0.6216216216216216</v>
      </c>
    </row>
    <row r="21" spans="1:14" ht="12.75">
      <c r="A21" s="27" t="s">
        <v>39</v>
      </c>
      <c r="B21" s="21">
        <v>10</v>
      </c>
      <c r="C21" s="21">
        <v>47</v>
      </c>
      <c r="D21" s="21">
        <v>21</v>
      </c>
      <c r="E21" s="22">
        <f t="shared" si="7"/>
        <v>0.44680851063829785</v>
      </c>
      <c r="F21" s="21">
        <v>9</v>
      </c>
      <c r="G21" s="21">
        <v>15</v>
      </c>
      <c r="H21" s="21">
        <v>5</v>
      </c>
      <c r="I21" s="21">
        <v>1</v>
      </c>
      <c r="J21" s="21">
        <v>0</v>
      </c>
      <c r="K21" s="21">
        <f t="shared" si="4"/>
        <v>6</v>
      </c>
      <c r="L21" s="21">
        <v>15</v>
      </c>
      <c r="M21" s="21">
        <f t="shared" si="5"/>
        <v>28</v>
      </c>
      <c r="N21" s="22">
        <f t="shared" si="6"/>
        <v>0.5957446808510638</v>
      </c>
    </row>
    <row r="22" spans="1:14" ht="12.75">
      <c r="A22" s="26" t="s">
        <v>38</v>
      </c>
      <c r="B22" s="23">
        <v>7</v>
      </c>
      <c r="C22" s="23">
        <v>26</v>
      </c>
      <c r="D22" s="23">
        <v>9</v>
      </c>
      <c r="E22" s="24">
        <f t="shared" si="7"/>
        <v>0.34615384615384615</v>
      </c>
      <c r="F22" s="23">
        <v>5</v>
      </c>
      <c r="G22" s="23">
        <v>9</v>
      </c>
      <c r="H22" s="23">
        <v>0</v>
      </c>
      <c r="I22" s="23">
        <v>0</v>
      </c>
      <c r="J22" s="23">
        <v>0</v>
      </c>
      <c r="K22" s="23">
        <f t="shared" si="4"/>
        <v>0</v>
      </c>
      <c r="L22" s="23">
        <v>5</v>
      </c>
      <c r="M22" s="23">
        <f t="shared" si="5"/>
        <v>9</v>
      </c>
      <c r="N22" s="24">
        <f t="shared" si="6"/>
        <v>0.34615384615384615</v>
      </c>
    </row>
    <row r="23" spans="1:14" ht="12.75">
      <c r="A23" s="27" t="s">
        <v>48</v>
      </c>
      <c r="B23" s="21">
        <v>6</v>
      </c>
      <c r="C23" s="21">
        <v>19</v>
      </c>
      <c r="D23" s="21">
        <v>5</v>
      </c>
      <c r="E23" s="22">
        <f t="shared" si="7"/>
        <v>0.2631578947368421</v>
      </c>
      <c r="F23" s="21">
        <v>2</v>
      </c>
      <c r="G23" s="21">
        <v>5</v>
      </c>
      <c r="H23" s="21">
        <v>0</v>
      </c>
      <c r="I23" s="21">
        <v>0</v>
      </c>
      <c r="J23" s="21">
        <v>0</v>
      </c>
      <c r="K23" s="21">
        <f t="shared" si="4"/>
        <v>0</v>
      </c>
      <c r="L23" s="21">
        <v>1</v>
      </c>
      <c r="M23" s="21">
        <f t="shared" si="5"/>
        <v>5</v>
      </c>
      <c r="N23" s="22">
        <f t="shared" si="6"/>
        <v>0.2631578947368421</v>
      </c>
    </row>
    <row r="24" spans="1:14" ht="12.75">
      <c r="A24" s="26" t="s">
        <v>50</v>
      </c>
      <c r="B24" s="23">
        <v>2</v>
      </c>
      <c r="C24" s="23">
        <v>8</v>
      </c>
      <c r="D24" s="23">
        <v>2</v>
      </c>
      <c r="E24" s="24">
        <f>D24/C24</f>
        <v>0.25</v>
      </c>
      <c r="F24" s="23">
        <v>2</v>
      </c>
      <c r="G24" s="23">
        <v>2</v>
      </c>
      <c r="H24" s="23">
        <v>0</v>
      </c>
      <c r="I24" s="23">
        <v>0</v>
      </c>
      <c r="J24" s="23">
        <v>0</v>
      </c>
      <c r="K24" s="23">
        <f>H24+I24+J24</f>
        <v>0</v>
      </c>
      <c r="L24" s="23">
        <v>2</v>
      </c>
      <c r="M24" s="23">
        <f>G24+H24*2+I24*3+J24*4</f>
        <v>2</v>
      </c>
      <c r="N24" s="24">
        <f>M24/C24</f>
        <v>0.25</v>
      </c>
    </row>
    <row r="25" spans="1:14" ht="12.75">
      <c r="A25" s="27"/>
      <c r="B25" s="21"/>
      <c r="C25" s="21"/>
      <c r="D25" s="21"/>
      <c r="E25" s="22" t="e">
        <f t="shared" si="7"/>
        <v>#DIV/0!</v>
      </c>
      <c r="F25" s="21"/>
      <c r="G25" s="21"/>
      <c r="H25" s="21"/>
      <c r="I25" s="21"/>
      <c r="J25" s="21"/>
      <c r="K25" s="21">
        <f t="shared" si="4"/>
        <v>0</v>
      </c>
      <c r="L25" s="21"/>
      <c r="M25" s="21">
        <f t="shared" si="5"/>
        <v>0</v>
      </c>
      <c r="N25" s="22" t="e">
        <f t="shared" si="6"/>
        <v>#DIV/0!</v>
      </c>
    </row>
    <row r="26" spans="1:14" ht="12.75">
      <c r="A26" s="26"/>
      <c r="B26" s="23"/>
      <c r="C26" s="23"/>
      <c r="D26" s="23"/>
      <c r="E26" s="24" t="e">
        <f>D26/C26</f>
        <v>#DIV/0!</v>
      </c>
      <c r="F26" s="23"/>
      <c r="G26" s="23"/>
      <c r="H26" s="23"/>
      <c r="I26" s="23"/>
      <c r="J26" s="23"/>
      <c r="K26" s="23">
        <f>H26+I26+J26</f>
        <v>0</v>
      </c>
      <c r="L26" s="23"/>
      <c r="M26" s="23">
        <f>G26+H26*2+I26*3+J26*4</f>
        <v>0</v>
      </c>
      <c r="N26" s="24" t="e">
        <f>M26/C26</f>
        <v>#DIV/0!</v>
      </c>
    </row>
    <row r="27" spans="1:14" ht="12.75">
      <c r="A27" s="27"/>
      <c r="B27" s="21"/>
      <c r="C27" s="21"/>
      <c r="D27" s="21"/>
      <c r="E27" s="22" t="e">
        <f>D27/C27</f>
        <v>#DIV/0!</v>
      </c>
      <c r="F27" s="21"/>
      <c r="G27" s="21"/>
      <c r="H27" s="21"/>
      <c r="I27" s="21"/>
      <c r="J27" s="21"/>
      <c r="K27" s="21">
        <f>H27+I27+J27</f>
        <v>0</v>
      </c>
      <c r="L27" s="21"/>
      <c r="M27" s="21">
        <f>G27+H27*2+I27*3+J27*4</f>
        <v>0</v>
      </c>
      <c r="N27" s="22" t="e">
        <f>M27/C27</f>
        <v>#DIV/0!</v>
      </c>
    </row>
    <row r="28" spans="1:14" ht="12.75">
      <c r="A28" s="26"/>
      <c r="B28" s="23"/>
      <c r="C28" s="23"/>
      <c r="D28" s="23"/>
      <c r="E28" s="24" t="e">
        <f>D28/C28</f>
        <v>#DIV/0!</v>
      </c>
      <c r="F28" s="23"/>
      <c r="G28" s="23"/>
      <c r="H28" s="23"/>
      <c r="I28" s="23"/>
      <c r="J28" s="23"/>
      <c r="K28" s="23">
        <f>H28+I28+J28</f>
        <v>0</v>
      </c>
      <c r="L28" s="23"/>
      <c r="M28" s="23">
        <f>G28+H28*2+I28*3+J28*4</f>
        <v>0</v>
      </c>
      <c r="N28" s="24" t="e">
        <f>M28/C28</f>
        <v>#DIV/0!</v>
      </c>
    </row>
    <row r="29" spans="1:14" ht="12.75">
      <c r="A29" s="47" t="s">
        <v>21</v>
      </c>
      <c r="B29" s="47">
        <v>11</v>
      </c>
      <c r="C29" s="47">
        <f>SUM(C8:C28)</f>
        <v>460</v>
      </c>
      <c r="D29" s="47">
        <f>SUM(D8:D28)</f>
        <v>253</v>
      </c>
      <c r="E29" s="48">
        <f t="shared" si="7"/>
        <v>0.55</v>
      </c>
      <c r="F29" s="47">
        <f>SUM(F8:F28)</f>
        <v>167</v>
      </c>
      <c r="G29" s="47">
        <f>SUM(G8:G28)</f>
        <v>183</v>
      </c>
      <c r="H29" s="47">
        <f>SUM(H8:H28)</f>
        <v>32</v>
      </c>
      <c r="I29" s="47">
        <f>SUM(I8:I28)</f>
        <v>12</v>
      </c>
      <c r="J29" s="47">
        <f>SUM(J8:J28)</f>
        <v>26</v>
      </c>
      <c r="K29" s="47">
        <f t="shared" si="4"/>
        <v>70</v>
      </c>
      <c r="L29" s="47">
        <f>SUM(L8:L28)</f>
        <v>171</v>
      </c>
      <c r="M29" s="47">
        <f t="shared" si="5"/>
        <v>387</v>
      </c>
      <c r="N29" s="48">
        <f t="shared" si="6"/>
        <v>0.841304347826087</v>
      </c>
    </row>
    <row r="30" spans="1:14" ht="15">
      <c r="A30" s="9"/>
      <c r="B30" s="9"/>
      <c r="C30" s="9"/>
      <c r="D30" s="9"/>
      <c r="E30" s="10"/>
      <c r="F30" s="9"/>
      <c r="G30" s="9"/>
      <c r="H30" s="9"/>
      <c r="I30" s="9"/>
      <c r="J30" s="9"/>
      <c r="K30" s="9"/>
      <c r="L30" s="9"/>
      <c r="M30" s="9"/>
      <c r="N30" s="10"/>
    </row>
    <row r="32" spans="1:14" ht="15">
      <c r="A32" s="9"/>
      <c r="B32" s="9"/>
      <c r="C32" s="9"/>
      <c r="D32" s="9"/>
      <c r="E32" s="10"/>
      <c r="F32" s="9"/>
      <c r="G32" s="9"/>
      <c r="H32" s="9"/>
      <c r="I32" s="9"/>
      <c r="J32" s="9"/>
      <c r="K32" s="9"/>
      <c r="L32" s="9"/>
      <c r="M32" s="9"/>
      <c r="N32" s="10"/>
    </row>
    <row r="33" spans="3:14" ht="15.75">
      <c r="C33" s="33" t="s">
        <v>14</v>
      </c>
      <c r="D33" s="28"/>
      <c r="E33" s="29"/>
      <c r="F33" s="29"/>
      <c r="G33" s="30"/>
      <c r="H33" s="29"/>
      <c r="I33" s="29"/>
      <c r="J33" s="29"/>
      <c r="K33" s="59"/>
      <c r="M33" s="9"/>
      <c r="N33" s="10"/>
    </row>
    <row r="34" spans="3:11" ht="15">
      <c r="C34" s="31"/>
      <c r="D34" s="31"/>
      <c r="E34" s="45" t="s">
        <v>15</v>
      </c>
      <c r="F34" s="45" t="s">
        <v>16</v>
      </c>
      <c r="G34" s="46" t="s">
        <v>17</v>
      </c>
      <c r="H34" s="45" t="s">
        <v>18</v>
      </c>
      <c r="I34" s="45" t="s">
        <v>19</v>
      </c>
      <c r="J34" s="45" t="s">
        <v>20</v>
      </c>
      <c r="K34" s="60"/>
    </row>
    <row r="35" spans="3:14" ht="15">
      <c r="C35" s="26" t="s">
        <v>34</v>
      </c>
      <c r="D35" s="26"/>
      <c r="E35" s="23">
        <v>0</v>
      </c>
      <c r="F35" s="23">
        <v>0</v>
      </c>
      <c r="G35" s="24" t="e">
        <f aca="true" t="shared" si="8" ref="G35:G40">E35/(E35+F35)</f>
        <v>#DIV/0!</v>
      </c>
      <c r="H35" s="23">
        <v>2</v>
      </c>
      <c r="I35" s="23">
        <v>0</v>
      </c>
      <c r="J35" s="36">
        <f aca="true" t="shared" si="9" ref="J35:J40">I35*7/H35</f>
        <v>0</v>
      </c>
      <c r="K35" s="58"/>
      <c r="M35" s="9"/>
      <c r="N35" s="10"/>
    </row>
    <row r="36" spans="3:14" ht="15">
      <c r="C36" s="27" t="s">
        <v>47</v>
      </c>
      <c r="D36" s="27"/>
      <c r="E36" s="21">
        <v>5</v>
      </c>
      <c r="F36" s="21">
        <v>3</v>
      </c>
      <c r="G36" s="22">
        <f t="shared" si="8"/>
        <v>0.625</v>
      </c>
      <c r="H36" s="21">
        <v>50</v>
      </c>
      <c r="I36" s="21">
        <v>95</v>
      </c>
      <c r="J36" s="37">
        <f t="shared" si="9"/>
        <v>13.3</v>
      </c>
      <c r="K36" s="58"/>
      <c r="M36" s="9"/>
      <c r="N36" s="10"/>
    </row>
    <row r="37" spans="3:14" ht="15">
      <c r="C37" s="26" t="s">
        <v>37</v>
      </c>
      <c r="D37" s="26"/>
      <c r="E37" s="23">
        <v>1</v>
      </c>
      <c r="F37" s="23">
        <v>0</v>
      </c>
      <c r="G37" s="24">
        <f t="shared" si="8"/>
        <v>1</v>
      </c>
      <c r="H37" s="23">
        <v>10</v>
      </c>
      <c r="I37" s="23">
        <v>20</v>
      </c>
      <c r="J37" s="36">
        <f t="shared" si="9"/>
        <v>14</v>
      </c>
      <c r="K37" s="58"/>
      <c r="M37" s="9"/>
      <c r="N37" s="10"/>
    </row>
    <row r="38" spans="3:14" ht="15">
      <c r="C38" s="27" t="s">
        <v>36</v>
      </c>
      <c r="D38" s="27"/>
      <c r="E38" s="21">
        <v>1</v>
      </c>
      <c r="F38" s="21">
        <v>1</v>
      </c>
      <c r="G38" s="22">
        <f t="shared" si="8"/>
        <v>0.5</v>
      </c>
      <c r="H38" s="21">
        <v>10</v>
      </c>
      <c r="I38" s="21">
        <v>21</v>
      </c>
      <c r="J38" s="37">
        <f t="shared" si="9"/>
        <v>14.7</v>
      </c>
      <c r="K38" s="58"/>
      <c r="M38" s="9"/>
      <c r="N38" s="10"/>
    </row>
    <row r="39" spans="3:14" ht="15">
      <c r="C39" s="26" t="s">
        <v>38</v>
      </c>
      <c r="D39" s="26"/>
      <c r="E39" s="23">
        <v>0</v>
      </c>
      <c r="F39" s="23">
        <v>0</v>
      </c>
      <c r="G39" s="24" t="e">
        <f t="shared" si="8"/>
        <v>#DIV/0!</v>
      </c>
      <c r="H39" s="23">
        <v>4</v>
      </c>
      <c r="I39" s="23">
        <v>13</v>
      </c>
      <c r="J39" s="36">
        <f t="shared" si="9"/>
        <v>22.75</v>
      </c>
      <c r="K39" s="58"/>
      <c r="M39" s="9"/>
      <c r="N39" s="10"/>
    </row>
    <row r="40" spans="3:14" ht="15">
      <c r="C40" s="47" t="s">
        <v>21</v>
      </c>
      <c r="D40" s="41"/>
      <c r="E40" s="47">
        <f>SUM(E35:E39)</f>
        <v>7</v>
      </c>
      <c r="F40" s="47">
        <f>SUM(F35:F39)</f>
        <v>4</v>
      </c>
      <c r="G40" s="48">
        <f t="shared" si="8"/>
        <v>0.6363636363636364</v>
      </c>
      <c r="H40" s="47">
        <f>SUM(H35:H39)</f>
        <v>76</v>
      </c>
      <c r="I40" s="47">
        <f>SUM(I35:I39)</f>
        <v>149</v>
      </c>
      <c r="J40" s="56">
        <f t="shared" si="9"/>
        <v>13.723684210526315</v>
      </c>
      <c r="K40" s="61"/>
      <c r="M40" s="13"/>
      <c r="N40" s="13"/>
    </row>
    <row r="41" spans="1:14" ht="15.75">
      <c r="A41" s="13"/>
      <c r="B41" s="13"/>
      <c r="C41" s="13"/>
      <c r="D41" s="12"/>
      <c r="E41" s="12"/>
      <c r="F41" s="12"/>
      <c r="G41" s="14"/>
      <c r="H41" s="12"/>
      <c r="I41" s="12"/>
      <c r="J41" s="15"/>
      <c r="K41" s="12"/>
      <c r="L41" s="9"/>
      <c r="M41" s="9"/>
      <c r="N41" s="10"/>
    </row>
    <row r="42" spans="1:14" ht="15">
      <c r="A42" s="9"/>
      <c r="B42" s="9"/>
      <c r="L42" s="9"/>
      <c r="M42" s="9"/>
      <c r="N42" s="10"/>
    </row>
    <row r="43" spans="1:14" ht="15">
      <c r="A43" s="13"/>
      <c r="B43" s="13"/>
      <c r="L43" s="9"/>
      <c r="M43" s="9"/>
      <c r="N43" s="10"/>
    </row>
    <row r="44" spans="1:14" ht="15.75">
      <c r="A44" s="13"/>
      <c r="B44" s="13"/>
      <c r="C44" s="13"/>
      <c r="D44" s="12"/>
      <c r="E44" s="12"/>
      <c r="F44" s="12"/>
      <c r="G44" s="12"/>
      <c r="H44" s="14"/>
      <c r="I44" s="12"/>
      <c r="J44" s="12"/>
      <c r="K44" s="15"/>
      <c r="L44" s="12"/>
      <c r="M44" s="9"/>
      <c r="N44" s="10"/>
    </row>
    <row r="45" spans="13:14" ht="15">
      <c r="M45" s="1"/>
      <c r="N45" s="2"/>
    </row>
    <row r="46" spans="13:14" ht="15">
      <c r="M46" s="1"/>
      <c r="N46" s="2"/>
    </row>
    <row r="47" spans="13:14" ht="15">
      <c r="M47" s="1"/>
      <c r="N47" s="2"/>
    </row>
    <row r="48" spans="13:14" ht="15">
      <c r="M48" s="1"/>
      <c r="N48" s="2"/>
    </row>
    <row r="49" spans="13:14" ht="15">
      <c r="M49" s="1"/>
      <c r="N49" s="2"/>
    </row>
    <row r="50" spans="1:14" ht="1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  <row r="129" ht="12.75">
      <c r="N129" s="3"/>
    </row>
    <row r="130" ht="12.75">
      <c r="N130" s="3"/>
    </row>
    <row r="131" ht="12.75">
      <c r="N131" s="3"/>
    </row>
    <row r="132" ht="12.75">
      <c r="N132" s="3"/>
    </row>
    <row r="133" ht="12.75">
      <c r="N133" s="3"/>
    </row>
    <row r="134" ht="12.75">
      <c r="N134" s="3"/>
    </row>
    <row r="135" ht="12.75">
      <c r="N135" s="3"/>
    </row>
    <row r="136" ht="12.75">
      <c r="N136" s="3"/>
    </row>
    <row r="137" ht="12.75">
      <c r="N137" s="3"/>
    </row>
    <row r="138" ht="12.75">
      <c r="N138" s="3"/>
    </row>
    <row r="139" ht="12.75">
      <c r="N139" s="3"/>
    </row>
    <row r="140" ht="12.75">
      <c r="N140" s="3"/>
    </row>
    <row r="141" ht="12.75">
      <c r="N141" s="3"/>
    </row>
    <row r="142" ht="12.75">
      <c r="N142" s="3"/>
    </row>
    <row r="143" ht="12.75">
      <c r="N143" s="3"/>
    </row>
    <row r="144" ht="12.75">
      <c r="N144" s="3"/>
    </row>
  </sheetData>
  <sheetProtection password="CEF4" sheet="1" objects="1" scenarios="1"/>
  <mergeCells count="1">
    <mergeCell ref="A2:N2"/>
  </mergeCells>
  <printOptions horizontalCentered="1"/>
  <pageMargins left="0.5" right="0.5" top="0.5" bottom="0.5" header="0.5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M22" sqref="M22"/>
    </sheetView>
  </sheetViews>
  <sheetFormatPr defaultColWidth="9.140625" defaultRowHeight="12.75"/>
  <cols>
    <col min="1" max="1" width="2.7109375" style="0" customWidth="1"/>
    <col min="2" max="2" width="15.7109375" style="0" customWidth="1"/>
    <col min="3" max="3" width="5.7109375" style="0" customWidth="1"/>
    <col min="5" max="5" width="2.7109375" style="0" customWidth="1"/>
    <col min="6" max="6" width="15.7109375" style="0" customWidth="1"/>
    <col min="7" max="7" width="6.7109375" style="0" customWidth="1"/>
    <col min="9" max="9" width="2.7109375" style="0" customWidth="1"/>
    <col min="10" max="10" width="15.7109375" style="0" customWidth="1"/>
    <col min="11" max="11" width="5.7109375" style="0" customWidth="1"/>
  </cols>
  <sheetData>
    <row r="1" spans="1:11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8">
      <c r="A3" s="57" t="s">
        <v>32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75">
      <c r="A6" s="35" t="s">
        <v>22</v>
      </c>
      <c r="B6" s="39"/>
      <c r="C6" s="39"/>
      <c r="D6" s="52"/>
      <c r="E6" s="67" t="s">
        <v>4</v>
      </c>
      <c r="F6" s="67"/>
      <c r="G6" s="67"/>
      <c r="H6" s="52"/>
      <c r="I6" s="35" t="s">
        <v>23</v>
      </c>
      <c r="J6" s="39"/>
      <c r="K6" s="39"/>
    </row>
    <row r="7" spans="1:11" ht="15.75">
      <c r="A7" s="41">
        <v>1</v>
      </c>
      <c r="B7" s="41"/>
      <c r="C7" s="25"/>
      <c r="D7" s="52"/>
      <c r="E7" s="41">
        <v>1</v>
      </c>
      <c r="F7" s="41"/>
      <c r="G7" s="25"/>
      <c r="H7" s="52"/>
      <c r="I7" s="41">
        <v>1</v>
      </c>
      <c r="J7" s="41"/>
      <c r="K7" s="25"/>
    </row>
    <row r="8" spans="1:11" ht="15.75">
      <c r="A8" s="38">
        <v>2</v>
      </c>
      <c r="B8" s="38"/>
      <c r="C8" s="40"/>
      <c r="D8" s="52"/>
      <c r="E8" s="38">
        <v>2</v>
      </c>
      <c r="F8" s="38"/>
      <c r="G8" s="40"/>
      <c r="H8" s="52"/>
      <c r="I8" s="38"/>
      <c r="J8" s="38"/>
      <c r="K8" s="40"/>
    </row>
    <row r="9" spans="1:11" ht="15.75">
      <c r="A9" s="41">
        <v>3</v>
      </c>
      <c r="B9" s="41"/>
      <c r="C9" s="25"/>
      <c r="D9" s="52"/>
      <c r="E9" s="41"/>
      <c r="F9" s="41"/>
      <c r="G9" s="25"/>
      <c r="H9" s="52"/>
      <c r="I9" s="41"/>
      <c r="J9" s="41"/>
      <c r="K9" s="25"/>
    </row>
    <row r="10" spans="1:11" ht="15.75">
      <c r="A10" s="38">
        <v>4</v>
      </c>
      <c r="B10" s="38"/>
      <c r="C10" s="40"/>
      <c r="D10" s="52"/>
      <c r="E10" s="38">
        <v>4</v>
      </c>
      <c r="F10" s="38"/>
      <c r="G10" s="40"/>
      <c r="H10" s="52"/>
      <c r="I10" s="38"/>
      <c r="J10" s="38"/>
      <c r="K10" s="40"/>
    </row>
    <row r="11" spans="1:11" ht="15.75">
      <c r="A11" s="41">
        <v>5</v>
      </c>
      <c r="B11" s="41"/>
      <c r="C11" s="25"/>
      <c r="D11" s="52"/>
      <c r="E11" s="41">
        <v>5</v>
      </c>
      <c r="F11" s="41"/>
      <c r="G11" s="25"/>
      <c r="H11" s="52"/>
      <c r="I11" s="62"/>
      <c r="J11" s="38"/>
      <c r="K11" s="40"/>
    </row>
    <row r="12" spans="1:11" ht="15.75">
      <c r="A12" s="53"/>
      <c r="B12" s="53"/>
      <c r="C12" s="53"/>
      <c r="D12" s="52"/>
      <c r="E12" s="62"/>
      <c r="F12" s="38"/>
      <c r="G12" s="40"/>
      <c r="H12" s="52"/>
      <c r="I12" s="53"/>
      <c r="J12" s="53"/>
      <c r="K12" s="53"/>
    </row>
    <row r="13" spans="1:11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5.75">
      <c r="A14" s="35" t="s">
        <v>24</v>
      </c>
      <c r="B14" s="39"/>
      <c r="C14" s="39"/>
      <c r="D14" s="52"/>
      <c r="E14" s="35" t="s">
        <v>31</v>
      </c>
      <c r="F14" s="35"/>
      <c r="G14" s="35"/>
      <c r="H14" s="52"/>
      <c r="I14" s="35" t="s">
        <v>25</v>
      </c>
      <c r="J14" s="35"/>
      <c r="K14" s="35"/>
    </row>
    <row r="15" spans="1:11" ht="15.75">
      <c r="A15" s="41">
        <v>1</v>
      </c>
      <c r="B15" s="41"/>
      <c r="C15" s="25"/>
      <c r="D15" s="52"/>
      <c r="E15" s="41">
        <v>1</v>
      </c>
      <c r="F15" s="41"/>
      <c r="G15" s="42"/>
      <c r="H15" s="52"/>
      <c r="I15" s="41">
        <v>1</v>
      </c>
      <c r="J15" s="41"/>
      <c r="K15" s="25"/>
    </row>
    <row r="16" spans="1:11" ht="15.75">
      <c r="A16" s="38">
        <v>2</v>
      </c>
      <c r="B16" s="38"/>
      <c r="C16" s="40"/>
      <c r="D16" s="52"/>
      <c r="E16" s="38">
        <v>2</v>
      </c>
      <c r="F16" s="38"/>
      <c r="G16" s="43"/>
      <c r="H16" s="52"/>
      <c r="I16" s="38">
        <v>2</v>
      </c>
      <c r="J16" s="38"/>
      <c r="K16" s="40"/>
    </row>
    <row r="17" spans="1:11" ht="15.75">
      <c r="A17" s="41">
        <v>3</v>
      </c>
      <c r="B17" s="41"/>
      <c r="C17" s="25"/>
      <c r="D17" s="52"/>
      <c r="E17" s="41">
        <v>3</v>
      </c>
      <c r="F17" s="41"/>
      <c r="G17" s="42"/>
      <c r="H17" s="52"/>
      <c r="I17" s="41">
        <v>3</v>
      </c>
      <c r="J17" s="41"/>
      <c r="K17" s="25"/>
    </row>
    <row r="18" spans="1:11" ht="15.75">
      <c r="A18" s="38"/>
      <c r="B18" s="38"/>
      <c r="C18" s="40"/>
      <c r="D18" s="52"/>
      <c r="E18" s="38">
        <v>4</v>
      </c>
      <c r="F18" s="38"/>
      <c r="G18" s="43"/>
      <c r="H18" s="52"/>
      <c r="I18" s="38">
        <v>4</v>
      </c>
      <c r="J18" s="38"/>
      <c r="K18" s="40"/>
    </row>
    <row r="19" spans="1:11" ht="15.75">
      <c r="A19" s="41">
        <v>5</v>
      </c>
      <c r="B19" s="41"/>
      <c r="C19" s="25"/>
      <c r="D19" s="52"/>
      <c r="E19" s="41">
        <v>5</v>
      </c>
      <c r="F19" s="41"/>
      <c r="G19" s="42"/>
      <c r="H19" s="52"/>
      <c r="I19" s="41"/>
      <c r="J19" s="41"/>
      <c r="K19" s="25"/>
    </row>
    <row r="20" spans="1:11" ht="15.75">
      <c r="A20" s="52"/>
      <c r="B20" s="52"/>
      <c r="C20" s="52"/>
      <c r="D20" s="52"/>
      <c r="E20" s="52"/>
      <c r="F20" s="52"/>
      <c r="G20" s="52"/>
      <c r="H20" s="52"/>
      <c r="I20" s="62"/>
      <c r="J20" s="38"/>
      <c r="K20" s="40"/>
    </row>
    <row r="21" spans="1:11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15.75">
      <c r="A22" s="35" t="s">
        <v>26</v>
      </c>
      <c r="B22" s="35"/>
      <c r="C22" s="35"/>
      <c r="D22" s="52"/>
      <c r="E22" s="35" t="s">
        <v>29</v>
      </c>
      <c r="F22" s="35"/>
      <c r="G22" s="35"/>
      <c r="H22" s="52"/>
      <c r="I22" s="35" t="s">
        <v>27</v>
      </c>
      <c r="J22" s="35"/>
      <c r="K22" s="35"/>
    </row>
    <row r="23" spans="1:11" ht="15.75">
      <c r="A23" s="41">
        <v>1</v>
      </c>
      <c r="B23" s="41"/>
      <c r="C23" s="25"/>
      <c r="D23" s="52"/>
      <c r="E23" s="41">
        <v>1</v>
      </c>
      <c r="F23" s="41"/>
      <c r="G23" s="42"/>
      <c r="H23" s="52"/>
      <c r="I23" s="41">
        <v>1</v>
      </c>
      <c r="J23" s="41"/>
      <c r="K23" s="25"/>
    </row>
    <row r="24" spans="1:11" ht="15.75">
      <c r="A24" s="38">
        <v>2</v>
      </c>
      <c r="B24" s="38"/>
      <c r="C24" s="40"/>
      <c r="D24" s="52"/>
      <c r="E24" s="38">
        <v>2</v>
      </c>
      <c r="F24" s="38"/>
      <c r="G24" s="43"/>
      <c r="H24" s="52"/>
      <c r="I24" s="38">
        <v>2</v>
      </c>
      <c r="J24" s="38"/>
      <c r="K24" s="40"/>
    </row>
    <row r="25" spans="1:11" ht="15.75">
      <c r="A25" s="41">
        <v>3</v>
      </c>
      <c r="B25" s="41"/>
      <c r="C25" s="25"/>
      <c r="D25" s="52"/>
      <c r="E25" s="41">
        <v>3</v>
      </c>
      <c r="F25" s="41"/>
      <c r="G25" s="42"/>
      <c r="H25" s="52"/>
      <c r="I25" s="41"/>
      <c r="J25" s="41"/>
      <c r="K25" s="25"/>
    </row>
    <row r="26" spans="1:11" ht="15.75">
      <c r="A26" s="38"/>
      <c r="B26" s="38"/>
      <c r="C26" s="40"/>
      <c r="D26" s="52"/>
      <c r="E26" s="38">
        <v>4</v>
      </c>
      <c r="F26" s="38"/>
      <c r="G26" s="43"/>
      <c r="H26" s="52"/>
      <c r="I26" s="38">
        <v>4</v>
      </c>
      <c r="J26" s="38"/>
      <c r="K26" s="40"/>
    </row>
    <row r="27" spans="1:11" ht="15.75">
      <c r="A27" s="41"/>
      <c r="B27" s="41"/>
      <c r="C27" s="25"/>
      <c r="D27" s="52"/>
      <c r="E27" s="41">
        <v>5</v>
      </c>
      <c r="F27" s="41"/>
      <c r="G27" s="42"/>
      <c r="H27" s="52"/>
      <c r="I27" s="41"/>
      <c r="J27" s="41"/>
      <c r="K27" s="25"/>
    </row>
    <row r="28" spans="1:11" ht="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</sheetData>
  <sheetProtection password="CEF4" sheet="1" objects="1" scenarios="1"/>
  <mergeCells count="1">
    <mergeCell ref="E6:G6"/>
  </mergeCells>
  <printOptions horizontalCentered="1"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25"/>
  <sheetViews>
    <sheetView tabSelected="1" workbookViewId="0" topLeftCell="A1">
      <selection activeCell="Q8" sqref="Q8"/>
    </sheetView>
  </sheetViews>
  <sheetFormatPr defaultColWidth="9.140625" defaultRowHeight="12.75"/>
  <cols>
    <col min="1" max="1" width="15.7109375" style="0" customWidth="1"/>
    <col min="2" max="2" width="4.7109375" style="0" customWidth="1"/>
    <col min="3" max="13" width="5.7109375" style="0" customWidth="1"/>
    <col min="14" max="14" width="7.7109375" style="0" customWidth="1"/>
  </cols>
  <sheetData>
    <row r="2" spans="1:14" ht="15.75">
      <c r="A2" s="17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>
      <c r="A4" s="66" t="s">
        <v>54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8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ht="15.75">
      <c r="A6" s="44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P6" s="8"/>
    </row>
    <row r="7" spans="1:18" ht="12.75">
      <c r="A7" s="49"/>
      <c r="B7" s="32" t="s">
        <v>0</v>
      </c>
      <c r="C7" s="32" t="s">
        <v>1</v>
      </c>
      <c r="D7" s="32" t="s">
        <v>2</v>
      </c>
      <c r="E7" s="32" t="s">
        <v>3</v>
      </c>
      <c r="F7" s="32" t="s">
        <v>4</v>
      </c>
      <c r="G7" s="32" t="s">
        <v>5</v>
      </c>
      <c r="H7" s="32" t="s">
        <v>6</v>
      </c>
      <c r="I7" s="32" t="s">
        <v>7</v>
      </c>
      <c r="J7" s="32" t="s">
        <v>8</v>
      </c>
      <c r="K7" s="32" t="s">
        <v>9</v>
      </c>
      <c r="L7" s="32" t="s">
        <v>10</v>
      </c>
      <c r="M7" s="32" t="s">
        <v>11</v>
      </c>
      <c r="N7" s="32" t="s">
        <v>12</v>
      </c>
      <c r="R7" s="50"/>
    </row>
    <row r="8" spans="1:14" s="50" customFormat="1" ht="12.75">
      <c r="A8" s="26" t="s">
        <v>49</v>
      </c>
      <c r="B8" s="23">
        <v>2</v>
      </c>
      <c r="C8" s="23">
        <v>5</v>
      </c>
      <c r="D8" s="23">
        <v>4</v>
      </c>
      <c r="E8" s="24">
        <f aca="true" t="shared" si="0" ref="E8:E21">D8/C8</f>
        <v>0.8</v>
      </c>
      <c r="F8" s="23">
        <v>3</v>
      </c>
      <c r="G8" s="23">
        <v>3</v>
      </c>
      <c r="H8" s="23">
        <v>1</v>
      </c>
      <c r="I8" s="23">
        <v>0</v>
      </c>
      <c r="J8" s="23">
        <v>0</v>
      </c>
      <c r="K8" s="23">
        <f aca="true" t="shared" si="1" ref="K8:K21">H8+I8+J8</f>
        <v>1</v>
      </c>
      <c r="L8" s="23">
        <v>4</v>
      </c>
      <c r="M8" s="23">
        <f aca="true" t="shared" si="2" ref="M8:M21">G8+H8*2+I8*3+J8*4</f>
        <v>5</v>
      </c>
      <c r="N8" s="24">
        <f aca="true" t="shared" si="3" ref="N8:N21">M8/C8</f>
        <v>1</v>
      </c>
    </row>
    <row r="9" spans="1:14" s="50" customFormat="1" ht="12.75">
      <c r="A9" s="27" t="s">
        <v>34</v>
      </c>
      <c r="B9" s="21">
        <v>4</v>
      </c>
      <c r="C9" s="21">
        <v>17</v>
      </c>
      <c r="D9" s="21">
        <v>12</v>
      </c>
      <c r="E9" s="22">
        <f>D9/C9</f>
        <v>0.7058823529411765</v>
      </c>
      <c r="F9" s="21">
        <v>15</v>
      </c>
      <c r="G9" s="21">
        <v>4</v>
      </c>
      <c r="H9" s="21">
        <v>2</v>
      </c>
      <c r="I9" s="21">
        <v>2</v>
      </c>
      <c r="J9" s="21">
        <v>4</v>
      </c>
      <c r="K9" s="21">
        <f>H9+I9+J9</f>
        <v>8</v>
      </c>
      <c r="L9" s="21">
        <v>9</v>
      </c>
      <c r="M9" s="21">
        <f>G9+H9*2+I9*3+J9*4</f>
        <v>30</v>
      </c>
      <c r="N9" s="22">
        <f>M9/C9</f>
        <v>1.7647058823529411</v>
      </c>
    </row>
    <row r="10" spans="1:14" s="50" customFormat="1" ht="12.75">
      <c r="A10" s="26" t="s">
        <v>37</v>
      </c>
      <c r="B10" s="23">
        <v>3</v>
      </c>
      <c r="C10" s="23">
        <v>13</v>
      </c>
      <c r="D10" s="23">
        <v>9</v>
      </c>
      <c r="E10" s="24">
        <f t="shared" si="0"/>
        <v>0.6923076923076923</v>
      </c>
      <c r="F10" s="23">
        <v>2</v>
      </c>
      <c r="G10" s="23">
        <v>7</v>
      </c>
      <c r="H10" s="23">
        <v>1</v>
      </c>
      <c r="I10" s="23">
        <v>0</v>
      </c>
      <c r="J10" s="23">
        <v>1</v>
      </c>
      <c r="K10" s="23">
        <f t="shared" si="1"/>
        <v>2</v>
      </c>
      <c r="L10" s="23">
        <v>7</v>
      </c>
      <c r="M10" s="23">
        <f t="shared" si="2"/>
        <v>13</v>
      </c>
      <c r="N10" s="24">
        <f t="shared" si="3"/>
        <v>1</v>
      </c>
    </row>
    <row r="11" spans="1:14" s="50" customFormat="1" ht="12.75">
      <c r="A11" s="27" t="s">
        <v>39</v>
      </c>
      <c r="B11" s="21">
        <v>4</v>
      </c>
      <c r="C11" s="21">
        <v>10</v>
      </c>
      <c r="D11" s="21">
        <v>6</v>
      </c>
      <c r="E11" s="22">
        <f t="shared" si="0"/>
        <v>0.6</v>
      </c>
      <c r="F11" s="21">
        <v>4</v>
      </c>
      <c r="G11" s="21">
        <v>6</v>
      </c>
      <c r="H11" s="21">
        <v>0</v>
      </c>
      <c r="I11" s="21">
        <v>0</v>
      </c>
      <c r="J11" s="21">
        <v>0</v>
      </c>
      <c r="K11" s="21">
        <f>H11+I11+J11</f>
        <v>0</v>
      </c>
      <c r="L11" s="21">
        <v>5</v>
      </c>
      <c r="M11" s="21">
        <f t="shared" si="2"/>
        <v>6</v>
      </c>
      <c r="N11" s="22">
        <f t="shared" si="3"/>
        <v>0.6</v>
      </c>
    </row>
    <row r="12" spans="1:14" s="50" customFormat="1" ht="12.75">
      <c r="A12" s="26" t="s">
        <v>43</v>
      </c>
      <c r="B12" s="23">
        <v>4</v>
      </c>
      <c r="C12" s="23">
        <v>14</v>
      </c>
      <c r="D12" s="23">
        <v>8</v>
      </c>
      <c r="E12" s="24">
        <f t="shared" si="0"/>
        <v>0.5714285714285714</v>
      </c>
      <c r="F12" s="23">
        <v>8</v>
      </c>
      <c r="G12" s="23">
        <v>5</v>
      </c>
      <c r="H12" s="23">
        <v>2</v>
      </c>
      <c r="I12" s="23">
        <v>1</v>
      </c>
      <c r="J12" s="23">
        <v>0</v>
      </c>
      <c r="K12" s="23">
        <f t="shared" si="1"/>
        <v>3</v>
      </c>
      <c r="L12" s="23">
        <v>5</v>
      </c>
      <c r="M12" s="23">
        <f t="shared" si="2"/>
        <v>12</v>
      </c>
      <c r="N12" s="24">
        <f t="shared" si="3"/>
        <v>0.8571428571428571</v>
      </c>
    </row>
    <row r="13" spans="1:14" s="50" customFormat="1" ht="12.75">
      <c r="A13" s="27" t="s">
        <v>38</v>
      </c>
      <c r="B13" s="21">
        <v>4</v>
      </c>
      <c r="C13" s="21">
        <v>7</v>
      </c>
      <c r="D13" s="21">
        <v>4</v>
      </c>
      <c r="E13" s="22">
        <f>D13/C13</f>
        <v>0.5714285714285714</v>
      </c>
      <c r="F13" s="21">
        <v>4</v>
      </c>
      <c r="G13" s="21">
        <v>4</v>
      </c>
      <c r="H13" s="21">
        <v>0</v>
      </c>
      <c r="I13" s="21">
        <v>0</v>
      </c>
      <c r="J13" s="21">
        <v>0</v>
      </c>
      <c r="K13" s="21">
        <f>H13+I13+J13</f>
        <v>0</v>
      </c>
      <c r="L13" s="21">
        <v>2</v>
      </c>
      <c r="M13" s="21">
        <f>G13+H13*2+I13*3+J13*4</f>
        <v>4</v>
      </c>
      <c r="N13" s="22">
        <f>M13/C13</f>
        <v>0.5714285714285714</v>
      </c>
    </row>
    <row r="14" spans="1:14" s="50" customFormat="1" ht="12.75">
      <c r="A14" s="26" t="s">
        <v>45</v>
      </c>
      <c r="B14" s="23">
        <v>4</v>
      </c>
      <c r="C14" s="23">
        <v>13</v>
      </c>
      <c r="D14" s="23">
        <v>7</v>
      </c>
      <c r="E14" s="24">
        <f>D14/C14</f>
        <v>0.5384615384615384</v>
      </c>
      <c r="F14" s="23">
        <v>5</v>
      </c>
      <c r="G14" s="23">
        <v>6</v>
      </c>
      <c r="H14" s="23">
        <v>0</v>
      </c>
      <c r="I14" s="23">
        <v>0</v>
      </c>
      <c r="J14" s="23">
        <v>1</v>
      </c>
      <c r="K14" s="23">
        <f>H14+I14+J14</f>
        <v>1</v>
      </c>
      <c r="L14" s="23">
        <v>4</v>
      </c>
      <c r="M14" s="23">
        <f>G14+H14*2+I14*3+J14*4</f>
        <v>10</v>
      </c>
      <c r="N14" s="24">
        <f>M14/C14</f>
        <v>0.7692307692307693</v>
      </c>
    </row>
    <row r="15" spans="1:14" s="50" customFormat="1" ht="12.75">
      <c r="A15" s="27" t="s">
        <v>41</v>
      </c>
      <c r="B15" s="21">
        <v>4</v>
      </c>
      <c r="C15" s="21">
        <v>15</v>
      </c>
      <c r="D15" s="21">
        <v>8</v>
      </c>
      <c r="E15" s="22">
        <f>D15/C15</f>
        <v>0.5333333333333333</v>
      </c>
      <c r="F15" s="21">
        <v>4</v>
      </c>
      <c r="G15" s="21">
        <v>4</v>
      </c>
      <c r="H15" s="21">
        <v>1</v>
      </c>
      <c r="I15" s="21">
        <v>1</v>
      </c>
      <c r="J15" s="21">
        <v>2</v>
      </c>
      <c r="K15" s="21">
        <f>H15+I15+J15</f>
        <v>4</v>
      </c>
      <c r="L15" s="21">
        <v>6</v>
      </c>
      <c r="M15" s="21">
        <f>G15+H15*2+I15*3+J15*4</f>
        <v>17</v>
      </c>
      <c r="N15" s="22">
        <f>M15/C15</f>
        <v>1.1333333333333333</v>
      </c>
    </row>
    <row r="16" spans="1:14" s="50" customFormat="1" ht="12.75">
      <c r="A16" s="26" t="s">
        <v>36</v>
      </c>
      <c r="B16" s="23">
        <v>4</v>
      </c>
      <c r="C16" s="23">
        <v>15</v>
      </c>
      <c r="D16" s="23">
        <v>8</v>
      </c>
      <c r="E16" s="24">
        <f>D16/C16</f>
        <v>0.5333333333333333</v>
      </c>
      <c r="F16" s="23">
        <v>5</v>
      </c>
      <c r="G16" s="23">
        <v>6</v>
      </c>
      <c r="H16" s="23">
        <v>0</v>
      </c>
      <c r="I16" s="23">
        <v>0</v>
      </c>
      <c r="J16" s="23">
        <v>2</v>
      </c>
      <c r="K16" s="23">
        <f>H16+I16+J16</f>
        <v>2</v>
      </c>
      <c r="L16" s="23">
        <v>6</v>
      </c>
      <c r="M16" s="23">
        <f>G16+H16*2+I16*3+J16*4</f>
        <v>14</v>
      </c>
      <c r="N16" s="24">
        <f>M16/C16</f>
        <v>0.9333333333333333</v>
      </c>
    </row>
    <row r="17" spans="1:14" s="50" customFormat="1" ht="12.75">
      <c r="A17" s="27" t="s">
        <v>47</v>
      </c>
      <c r="B17" s="21">
        <v>4</v>
      </c>
      <c r="C17" s="21">
        <v>14</v>
      </c>
      <c r="D17" s="21">
        <v>7</v>
      </c>
      <c r="E17" s="22">
        <f t="shared" si="0"/>
        <v>0.5</v>
      </c>
      <c r="F17" s="21">
        <v>2</v>
      </c>
      <c r="G17" s="21">
        <v>7</v>
      </c>
      <c r="H17" s="21">
        <v>0</v>
      </c>
      <c r="I17" s="21">
        <v>0</v>
      </c>
      <c r="J17" s="21">
        <v>0</v>
      </c>
      <c r="K17" s="21">
        <f t="shared" si="1"/>
        <v>0</v>
      </c>
      <c r="L17" s="21">
        <v>6</v>
      </c>
      <c r="M17" s="21">
        <f t="shared" si="2"/>
        <v>7</v>
      </c>
      <c r="N17" s="22">
        <f t="shared" si="3"/>
        <v>0.5</v>
      </c>
    </row>
    <row r="18" spans="1:14" s="50" customFormat="1" ht="12.75">
      <c r="A18" s="26" t="s">
        <v>33</v>
      </c>
      <c r="B18" s="23">
        <v>4</v>
      </c>
      <c r="C18" s="23">
        <v>11</v>
      </c>
      <c r="D18" s="23">
        <v>5</v>
      </c>
      <c r="E18" s="24">
        <f>D18/C18</f>
        <v>0.45454545454545453</v>
      </c>
      <c r="F18" s="23">
        <v>6</v>
      </c>
      <c r="G18" s="23">
        <v>3</v>
      </c>
      <c r="H18" s="23">
        <v>0</v>
      </c>
      <c r="I18" s="23">
        <v>1</v>
      </c>
      <c r="J18" s="23">
        <v>1</v>
      </c>
      <c r="K18" s="23">
        <f>H18+I18+J18</f>
        <v>2</v>
      </c>
      <c r="L18" s="23">
        <v>4</v>
      </c>
      <c r="M18" s="23">
        <f>G18+H18*2+I18*3+J18*4</f>
        <v>10</v>
      </c>
      <c r="N18" s="24">
        <f>M18/C18</f>
        <v>0.9090909090909091</v>
      </c>
    </row>
    <row r="19" spans="1:14" s="50" customFormat="1" ht="12.75">
      <c r="A19" s="27" t="s">
        <v>35</v>
      </c>
      <c r="B19" s="21">
        <v>4</v>
      </c>
      <c r="C19" s="21">
        <v>15</v>
      </c>
      <c r="D19" s="21">
        <v>5</v>
      </c>
      <c r="E19" s="22">
        <f t="shared" si="0"/>
        <v>0.3333333333333333</v>
      </c>
      <c r="F19" s="21">
        <v>4</v>
      </c>
      <c r="G19" s="21">
        <v>4</v>
      </c>
      <c r="H19" s="21">
        <v>1</v>
      </c>
      <c r="I19" s="21">
        <v>0</v>
      </c>
      <c r="J19" s="21">
        <v>0</v>
      </c>
      <c r="K19" s="21">
        <f t="shared" si="1"/>
        <v>1</v>
      </c>
      <c r="L19" s="21">
        <v>5</v>
      </c>
      <c r="M19" s="21">
        <f t="shared" si="2"/>
        <v>6</v>
      </c>
      <c r="N19" s="22">
        <f t="shared" si="3"/>
        <v>0.4</v>
      </c>
    </row>
    <row r="20" spans="1:14" s="50" customFormat="1" ht="12.75">
      <c r="A20" s="26" t="s">
        <v>48</v>
      </c>
      <c r="B20" s="23">
        <v>1</v>
      </c>
      <c r="C20" s="23">
        <v>1</v>
      </c>
      <c r="D20" s="23">
        <v>0</v>
      </c>
      <c r="E20" s="24">
        <f t="shared" si="0"/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f t="shared" si="1"/>
        <v>0</v>
      </c>
      <c r="L20" s="23">
        <v>0</v>
      </c>
      <c r="M20" s="23">
        <f t="shared" si="2"/>
        <v>0</v>
      </c>
      <c r="N20" s="24">
        <f t="shared" si="3"/>
        <v>0</v>
      </c>
    </row>
    <row r="21" spans="1:14" ht="12.75">
      <c r="A21" s="47" t="s">
        <v>13</v>
      </c>
      <c r="B21" s="47">
        <v>4</v>
      </c>
      <c r="C21" s="47">
        <f>SUM(C8:C20)</f>
        <v>150</v>
      </c>
      <c r="D21" s="47">
        <f>SUM(D8:D20)</f>
        <v>83</v>
      </c>
      <c r="E21" s="48">
        <f t="shared" si="0"/>
        <v>0.5533333333333333</v>
      </c>
      <c r="F21" s="47">
        <f>SUM(F8:F20)</f>
        <v>62</v>
      </c>
      <c r="G21" s="47">
        <f>SUM(G8:G20)</f>
        <v>59</v>
      </c>
      <c r="H21" s="47">
        <f>SUM(H8:H20)</f>
        <v>8</v>
      </c>
      <c r="I21" s="47">
        <f>SUM(I8:I20)</f>
        <v>5</v>
      </c>
      <c r="J21" s="47">
        <f>SUM(J8:J20)</f>
        <v>11</v>
      </c>
      <c r="K21" s="47">
        <f t="shared" si="1"/>
        <v>24</v>
      </c>
      <c r="L21" s="47">
        <f>SUM(L8:L20)</f>
        <v>63</v>
      </c>
      <c r="M21" s="47">
        <f t="shared" si="2"/>
        <v>134</v>
      </c>
      <c r="N21" s="48">
        <f t="shared" si="3"/>
        <v>0.8933333333333333</v>
      </c>
    </row>
    <row r="22" spans="1:14" ht="15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2"/>
    </row>
    <row r="24" spans="4:14" ht="18">
      <c r="D24" s="5"/>
      <c r="E24" s="4"/>
      <c r="F24" s="4"/>
      <c r="G24" s="4"/>
      <c r="H24" s="7"/>
      <c r="I24" s="4"/>
      <c r="J24" s="4"/>
      <c r="K24" s="4"/>
      <c r="L24" s="1"/>
      <c r="M24" s="1"/>
      <c r="N24" s="2"/>
    </row>
    <row r="25" spans="3:14" ht="15.75">
      <c r="C25" s="54" t="s">
        <v>14</v>
      </c>
      <c r="D25" s="44"/>
      <c r="E25" s="44"/>
      <c r="F25" s="44"/>
      <c r="G25" s="44"/>
      <c r="H25" s="55"/>
      <c r="I25" s="44"/>
      <c r="J25" s="44"/>
      <c r="K25" s="44"/>
      <c r="L25" s="1"/>
      <c r="M25" s="1"/>
      <c r="N25" s="2"/>
    </row>
    <row r="26" spans="3:14" ht="15">
      <c r="C26" s="34"/>
      <c r="D26" s="34"/>
      <c r="E26" s="45" t="s">
        <v>15</v>
      </c>
      <c r="F26" s="45" t="s">
        <v>16</v>
      </c>
      <c r="G26" s="46" t="s">
        <v>17</v>
      </c>
      <c r="H26" s="45" t="s">
        <v>18</v>
      </c>
      <c r="I26" s="45" t="s">
        <v>19</v>
      </c>
      <c r="J26" s="45" t="s">
        <v>20</v>
      </c>
      <c r="K26" s="45" t="s">
        <v>30</v>
      </c>
      <c r="M26" s="1"/>
      <c r="N26" s="2"/>
    </row>
    <row r="27" spans="3:14" ht="15">
      <c r="C27" s="63" t="s">
        <v>47</v>
      </c>
      <c r="D27" s="23"/>
      <c r="E27" s="23">
        <v>4</v>
      </c>
      <c r="F27" s="23">
        <v>0</v>
      </c>
      <c r="G27" s="24">
        <f>E27/(E27+F27)</f>
        <v>1</v>
      </c>
      <c r="H27" s="23">
        <v>27</v>
      </c>
      <c r="I27" s="23">
        <v>32</v>
      </c>
      <c r="J27" s="36">
        <f>I27*7/H27</f>
        <v>8.296296296296296</v>
      </c>
      <c r="K27" s="23">
        <v>0</v>
      </c>
      <c r="M27" s="1"/>
      <c r="N27" s="2"/>
    </row>
    <row r="28" spans="3:14" ht="15">
      <c r="C28" s="64" t="s">
        <v>37</v>
      </c>
      <c r="D28" s="21"/>
      <c r="E28" s="21">
        <v>0</v>
      </c>
      <c r="F28" s="21">
        <v>0</v>
      </c>
      <c r="G28" s="65" t="s">
        <v>53</v>
      </c>
      <c r="H28" s="21">
        <v>1</v>
      </c>
      <c r="I28" s="21">
        <v>7</v>
      </c>
      <c r="J28" s="37">
        <f>I28*7/H28</f>
        <v>49</v>
      </c>
      <c r="K28" s="21">
        <v>0</v>
      </c>
      <c r="M28" s="1"/>
      <c r="N28" s="2"/>
    </row>
    <row r="29" spans="3:14" ht="15">
      <c r="C29" s="63"/>
      <c r="D29" s="23"/>
      <c r="E29" s="23"/>
      <c r="F29" s="23"/>
      <c r="G29" s="24"/>
      <c r="H29" s="23"/>
      <c r="I29" s="23"/>
      <c r="J29" s="36"/>
      <c r="K29" s="23"/>
      <c r="M29" s="1"/>
      <c r="N29" s="2"/>
    </row>
    <row r="30" spans="3:14" ht="15">
      <c r="C30" s="47" t="s">
        <v>21</v>
      </c>
      <c r="D30" s="47"/>
      <c r="E30" s="47">
        <f>SUM(E27:E29)</f>
        <v>4</v>
      </c>
      <c r="F30" s="47">
        <f>SUM(F27:F29)</f>
        <v>0</v>
      </c>
      <c r="G30" s="48">
        <f>E30/(E30+F30)</f>
        <v>1</v>
      </c>
      <c r="H30" s="47">
        <f>SUM(H27:H29)</f>
        <v>28</v>
      </c>
      <c r="I30" s="47">
        <f>SUM(I27:I29)</f>
        <v>39</v>
      </c>
      <c r="J30" s="56">
        <f>I30*7/H30</f>
        <v>9.75</v>
      </c>
      <c r="K30" s="47">
        <f>SUM(K27:K27)</f>
        <v>0</v>
      </c>
      <c r="M30" s="1"/>
      <c r="N30" s="2"/>
    </row>
    <row r="31" spans="4:14" ht="15">
      <c r="D31" s="1"/>
      <c r="E31" s="1"/>
      <c r="F31" s="1"/>
      <c r="G31" s="1"/>
      <c r="H31" s="2"/>
      <c r="I31" s="1"/>
      <c r="J31" s="1"/>
      <c r="K31" s="1"/>
      <c r="L31" s="1"/>
      <c r="M31" s="1"/>
      <c r="N31" s="2"/>
    </row>
    <row r="32" spans="1:14" ht="1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2"/>
    </row>
    <row r="33" spans="1:14" ht="1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2"/>
    </row>
    <row r="34" spans="1:14" ht="1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2"/>
    </row>
    <row r="35" spans="1:14" ht="1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2"/>
    </row>
    <row r="36" spans="1:14" ht="1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2"/>
    </row>
    <row r="37" spans="1:14" ht="1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2"/>
    </row>
    <row r="38" spans="1:14" ht="1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2"/>
    </row>
    <row r="39" spans="1:14" ht="1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2"/>
    </row>
    <row r="40" spans="1:14" ht="1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2"/>
    </row>
    <row r="41" spans="1:14" ht="1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2"/>
    </row>
    <row r="42" spans="1:14" ht="1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2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ht="12.75">
      <c r="N62" s="3"/>
    </row>
    <row r="63" ht="12.75">
      <c r="N63" s="3"/>
    </row>
    <row r="64" ht="12.75">
      <c r="N64" s="3"/>
    </row>
    <row r="65" ht="12.75">
      <c r="N65" s="3"/>
    </row>
    <row r="66" ht="12.75">
      <c r="N66" s="3"/>
    </row>
    <row r="67" ht="12.75">
      <c r="N67" s="3"/>
    </row>
    <row r="68" ht="12.75">
      <c r="N68" s="3"/>
    </row>
    <row r="69" ht="12.75">
      <c r="N69" s="3"/>
    </row>
    <row r="70" ht="12.75">
      <c r="N70" s="3"/>
    </row>
    <row r="71" ht="12.75">
      <c r="N71" s="3"/>
    </row>
    <row r="72" ht="12.75">
      <c r="N72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</sheetData>
  <sheetProtection password="CEF4" sheet="1" objects="1" scenarios="1"/>
  <mergeCells count="1">
    <mergeCell ref="A4:N4"/>
  </mergeCells>
  <printOptions horizontalCentered="1"/>
  <pageMargins left="0.5" right="0.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Roche</dc:creator>
  <cp:keywords/>
  <dc:description/>
  <cp:lastModifiedBy>John J. Roche</cp:lastModifiedBy>
  <cp:lastPrinted>2005-09-22T02:07:26Z</cp:lastPrinted>
  <dcterms:created xsi:type="dcterms:W3CDTF">1999-09-10T21:22:11Z</dcterms:created>
  <dcterms:modified xsi:type="dcterms:W3CDTF">2005-09-22T03:24:59Z</dcterms:modified>
  <cp:category/>
  <cp:version/>
  <cp:contentType/>
  <cp:contentStatus/>
</cp:coreProperties>
</file>