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Hitting &amp; Pitching" sheetId="1" r:id="rId1"/>
    <sheet name="Team Leaders" sheetId="2" r:id="rId2"/>
    <sheet name="Playoff Stats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<sst xmlns="http://schemas.openxmlformats.org/spreadsheetml/2006/main" count="156" uniqueCount="71">
  <si>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</si>
  <si>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</si>
  <si>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</si>
  <si>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</si>
  <si>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</si>
  <si>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</si>
  <si>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</si>
  <si>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</si>
  <si>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</si>
  <si>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</si>
  <si>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</si>
  <si>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</si>
  <si>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</si>
  <si>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Roche</t>
  </si>
  <si>
    <t>Totals</t>
  </si>
  <si>
    <t>PITCHING</t>
  </si>
  <si>
    <t>W</t>
  </si>
  <si>
    <t>L</t>
  </si>
  <si>
    <t>PCT</t>
  </si>
  <si>
    <t>IP</t>
  </si>
  <si>
    <t>RA</t>
  </si>
  <si>
    <t>RPG</t>
  </si>
  <si>
    <t>TOTALS</t>
  </si>
  <si>
    <t>HITS</t>
  </si>
  <si>
    <t>HOME RUNS</t>
  </si>
  <si>
    <t>RUNS SCORED</t>
  </si>
  <si>
    <t>EXTRA BH</t>
  </si>
  <si>
    <t>TOTAL BASES</t>
  </si>
  <si>
    <t>AT BATS</t>
  </si>
  <si>
    <t>DiPaolo</t>
  </si>
  <si>
    <t>Digilio</t>
  </si>
  <si>
    <t>Schlenker</t>
  </si>
  <si>
    <t>Clements</t>
  </si>
  <si>
    <t>Fallon</t>
  </si>
  <si>
    <t>Jackson</t>
  </si>
  <si>
    <t>White</t>
  </si>
  <si>
    <t>Cox</t>
  </si>
  <si>
    <t>Loosian</t>
  </si>
  <si>
    <t>Romeo</t>
  </si>
  <si>
    <t>Rabito</t>
  </si>
  <si>
    <t>Taylor</t>
  </si>
  <si>
    <t>Colon</t>
  </si>
  <si>
    <t>Broz</t>
  </si>
  <si>
    <t>Miller</t>
  </si>
  <si>
    <t>Mi Norian</t>
  </si>
  <si>
    <t>Ma Norian</t>
  </si>
  <si>
    <t>HITTING</t>
  </si>
  <si>
    <t>Lamarre</t>
  </si>
  <si>
    <t>Megan</t>
  </si>
  <si>
    <t>7 W*    7 L    PCT .500</t>
  </si>
  <si>
    <t>* 2 wins were by forfeit by Maintenance and Bridges</t>
  </si>
  <si>
    <t>FINAL 2000 RENEGADE STATS</t>
  </si>
  <si>
    <t>Norian</t>
  </si>
  <si>
    <t>3 tied w/</t>
  </si>
  <si>
    <t>AVG (Min. 25 AB)</t>
  </si>
  <si>
    <t>.517</t>
  </si>
  <si>
    <t>.564</t>
  </si>
  <si>
    <t>.655</t>
  </si>
  <si>
    <t>.622</t>
  </si>
  <si>
    <t>.606</t>
  </si>
  <si>
    <t>SL % (Min 25 AB)</t>
  </si>
  <si>
    <t>1.138</t>
  </si>
  <si>
    <t>.973</t>
  </si>
  <si>
    <t>.909</t>
  </si>
  <si>
    <t>.674</t>
  </si>
  <si>
    <t>.667</t>
  </si>
  <si>
    <t>FINAL 2000 RENEGADE TEAM LEADERS</t>
  </si>
  <si>
    <t>MiNorian</t>
  </si>
  <si>
    <t xml:space="preserve"> W 1   L 2   PCT .333</t>
  </si>
  <si>
    <t>SVS</t>
  </si>
  <si>
    <t>FINAL 2000 RENEGADE PLAYOFF STATS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</si>
</sst>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sz val="10"/>
      <color indexed="36"/>
      <name val="Arial"/>
      <family val="2"/>
    </font>
    <font>
      <sz val="10"/>
      <color indexed="18"/>
      <name val="Arial"/>
      <family val="2"/>
    </font>
    <font>
      <u val="single"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u val="single"/>
      <sz val="14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3" fillId="3" borderId="0" xfId="0" applyFont="1" applyFill="1" applyBorder="1" applyAlignment="1">
      <alignment/>
    </xf>
    <xf numFmtId="0" fontId="14" fillId="3" borderId="0" xfId="0" applyFont="1" applyFill="1" applyBorder="1" applyAlignment="1">
      <alignment horizontal="centerContinuous"/>
    </xf>
    <xf numFmtId="0" fontId="9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164" fontId="13" fillId="2" borderId="0" xfId="0" applyNumberFormat="1" applyFont="1" applyFill="1" applyBorder="1" applyAlignment="1">
      <alignment horizontal="centerContinuous"/>
    </xf>
    <xf numFmtId="0" fontId="14" fillId="2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centerContinuous"/>
    </xf>
    <xf numFmtId="0" fontId="21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2" fontId="21" fillId="6" borderId="0" xfId="0" applyNumberFormat="1" applyFont="1" applyFill="1" applyBorder="1" applyAlignment="1">
      <alignment/>
    </xf>
    <xf numFmtId="164" fontId="21" fillId="6" borderId="0" xfId="0" applyNumberFormat="1" applyFont="1" applyFill="1" applyBorder="1" applyAlignment="1">
      <alignment/>
    </xf>
    <xf numFmtId="0" fontId="13" fillId="3" borderId="0" xfId="0" applyFont="1" applyFill="1" applyBorder="1" applyAlignment="1">
      <alignment horizontal="centerContinuous"/>
    </xf>
    <xf numFmtId="0" fontId="12" fillId="5" borderId="0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49" fontId="15" fillId="6" borderId="0" xfId="0" applyNumberFormat="1" applyFont="1" applyFill="1" applyBorder="1" applyAlignment="1">
      <alignment horizontal="right"/>
    </xf>
    <xf numFmtId="49" fontId="15" fillId="5" borderId="0" xfId="0" applyNumberFormat="1" applyFont="1" applyFill="1" applyBorder="1" applyAlignment="1">
      <alignment horizontal="right"/>
    </xf>
    <xf numFmtId="0" fontId="14" fillId="2" borderId="0" xfId="0" applyFont="1" applyFill="1" applyAlignment="1">
      <alignment/>
    </xf>
    <xf numFmtId="164" fontId="13" fillId="2" borderId="0" xfId="0" applyNumberFormat="1" applyFont="1" applyFill="1" applyAlignment="1">
      <alignment/>
    </xf>
    <xf numFmtId="2" fontId="0" fillId="4" borderId="0" xfId="0" applyNumberFormat="1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0" fontId="20" fillId="3" borderId="0" xfId="0" applyFont="1" applyFill="1" applyBorder="1" applyAlignment="1">
      <alignment horizontal="right"/>
    </xf>
    <xf numFmtId="164" fontId="20" fillId="3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2" fillId="0" borderId="0" xfId="0" applyFont="1" applyFill="1" applyBorder="1" applyAlignment="1">
      <alignment/>
    </xf>
    <xf numFmtId="0" fontId="2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 topLeftCell="A16">
      <selection activeCell="C43" sqref="C43"/>
    </sheetView>
  </sheetViews>
  <sheetFormatPr defaultColWidth="9.140625" defaultRowHeight="12.75"/>
  <cols>
    <col min="1" max="1" width="15.7109375" style="0" customWidth="1"/>
    <col min="2" max="2" width="4.7109375" style="0" customWidth="1"/>
    <col min="3" max="13" width="5.7109375" style="0" customWidth="1"/>
    <col min="14" max="14" width="7.7109375" style="0" customWidth="1"/>
  </cols>
  <sheetData>
    <row r="1" spans="1:14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.75">
      <c r="A4" s="46" t="s">
        <v>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8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6" ht="15.75">
      <c r="A6" s="12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4"/>
    </row>
    <row r="7" spans="1:14" ht="15">
      <c r="A7" s="13"/>
      <c r="B7" s="27" t="s">
        <v>0</v>
      </c>
      <c r="C7" s="27" t="s">
        <v>1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7" t="s">
        <v>7</v>
      </c>
      <c r="J7" s="27" t="s">
        <v>8</v>
      </c>
      <c r="K7" s="27" t="s">
        <v>9</v>
      </c>
      <c r="L7" s="27" t="s">
        <v>10</v>
      </c>
      <c r="M7" s="27" t="s">
        <v>11</v>
      </c>
      <c r="N7" s="27" t="s">
        <v>12</v>
      </c>
    </row>
    <row r="8" spans="1:14" ht="12.75">
      <c r="A8" s="15" t="s">
        <v>33</v>
      </c>
      <c r="B8" s="16">
        <v>5</v>
      </c>
      <c r="C8" s="16">
        <v>17</v>
      </c>
      <c r="D8" s="16">
        <v>12</v>
      </c>
      <c r="E8" s="17">
        <f aca="true" t="shared" si="0" ref="E8:E25">D8/C8</f>
        <v>0.7058823529411765</v>
      </c>
      <c r="F8" s="16">
        <v>9</v>
      </c>
      <c r="G8" s="16">
        <v>11</v>
      </c>
      <c r="H8" s="16">
        <v>0</v>
      </c>
      <c r="I8" s="16">
        <v>1</v>
      </c>
      <c r="J8" s="16">
        <v>0</v>
      </c>
      <c r="K8" s="16">
        <f aca="true" t="shared" si="1" ref="K8:K25">H8+I8+J8</f>
        <v>1</v>
      </c>
      <c r="L8" s="16">
        <v>7</v>
      </c>
      <c r="M8" s="16">
        <f aca="true" t="shared" si="2" ref="M8:M25">G8+H8*2+I8*3+J8*4</f>
        <v>14</v>
      </c>
      <c r="N8" s="17">
        <f aca="true" t="shared" si="3" ref="N8:N25">M8/C8</f>
        <v>0.8235294117647058</v>
      </c>
    </row>
    <row r="9" spans="1:14" ht="12.75">
      <c r="A9" s="18" t="s">
        <v>48</v>
      </c>
      <c r="B9" s="19">
        <v>2</v>
      </c>
      <c r="C9" s="19">
        <v>6</v>
      </c>
      <c r="D9" s="19">
        <v>4</v>
      </c>
      <c r="E9" s="20">
        <f>D9/C9</f>
        <v>0.6666666666666666</v>
      </c>
      <c r="F9" s="19">
        <v>1</v>
      </c>
      <c r="G9" s="19">
        <v>2</v>
      </c>
      <c r="H9" s="19">
        <v>1</v>
      </c>
      <c r="I9" s="19">
        <v>1</v>
      </c>
      <c r="J9" s="19">
        <v>0</v>
      </c>
      <c r="K9" s="19">
        <f>H9+I9+J9</f>
        <v>2</v>
      </c>
      <c r="L9" s="19">
        <v>3</v>
      </c>
      <c r="M9" s="19">
        <f>G9+H9*2+I9*3+J9*4</f>
        <v>7</v>
      </c>
      <c r="N9" s="20">
        <f>M9/C9</f>
        <v>1.1666666666666667</v>
      </c>
    </row>
    <row r="10" spans="1:14" ht="12.75">
      <c r="A10" s="15" t="s">
        <v>43</v>
      </c>
      <c r="B10" s="16">
        <v>7</v>
      </c>
      <c r="C10" s="16">
        <v>29</v>
      </c>
      <c r="D10" s="16">
        <v>19</v>
      </c>
      <c r="E10" s="17">
        <f>D10/C10</f>
        <v>0.6551724137931034</v>
      </c>
      <c r="F10" s="16">
        <v>16</v>
      </c>
      <c r="G10" s="16">
        <v>13</v>
      </c>
      <c r="H10" s="16">
        <v>2</v>
      </c>
      <c r="I10" s="16">
        <v>0</v>
      </c>
      <c r="J10" s="16">
        <v>4</v>
      </c>
      <c r="K10" s="16">
        <f>H10+I10+J10</f>
        <v>6</v>
      </c>
      <c r="L10" s="16">
        <v>10</v>
      </c>
      <c r="M10" s="16">
        <f>G10+H10*2+I10*3+J10*4</f>
        <v>33</v>
      </c>
      <c r="N10" s="17">
        <f>M10/C10</f>
        <v>1.1379310344827587</v>
      </c>
    </row>
    <row r="11" spans="1:14" ht="12.75">
      <c r="A11" s="18" t="s">
        <v>44</v>
      </c>
      <c r="B11" s="19">
        <v>9</v>
      </c>
      <c r="C11" s="19">
        <v>37</v>
      </c>
      <c r="D11" s="19">
        <v>23</v>
      </c>
      <c r="E11" s="20">
        <f t="shared" si="0"/>
        <v>0.6216216216216216</v>
      </c>
      <c r="F11" s="19">
        <v>20</v>
      </c>
      <c r="G11" s="19">
        <v>15</v>
      </c>
      <c r="H11" s="19">
        <v>5</v>
      </c>
      <c r="I11" s="19">
        <v>1</v>
      </c>
      <c r="J11" s="19">
        <v>2</v>
      </c>
      <c r="K11" s="19">
        <f t="shared" si="1"/>
        <v>8</v>
      </c>
      <c r="L11" s="19">
        <v>18</v>
      </c>
      <c r="M11" s="19">
        <f t="shared" si="2"/>
        <v>36</v>
      </c>
      <c r="N11" s="20">
        <f t="shared" si="3"/>
        <v>0.972972972972973</v>
      </c>
    </row>
    <row r="12" spans="1:14" ht="12.75">
      <c r="A12" s="15" t="s">
        <v>47</v>
      </c>
      <c r="B12" s="16">
        <v>9</v>
      </c>
      <c r="C12" s="16">
        <v>33</v>
      </c>
      <c r="D12" s="16">
        <v>20</v>
      </c>
      <c r="E12" s="17">
        <f t="shared" si="0"/>
        <v>0.6060606060606061</v>
      </c>
      <c r="F12" s="16">
        <v>15</v>
      </c>
      <c r="G12" s="16">
        <v>13</v>
      </c>
      <c r="H12" s="16">
        <v>5</v>
      </c>
      <c r="I12" s="16">
        <v>1</v>
      </c>
      <c r="J12" s="16">
        <v>1</v>
      </c>
      <c r="K12" s="16">
        <f t="shared" si="1"/>
        <v>7</v>
      </c>
      <c r="L12" s="16">
        <v>15</v>
      </c>
      <c r="M12" s="16">
        <f t="shared" si="2"/>
        <v>30</v>
      </c>
      <c r="N12" s="17">
        <f t="shared" si="3"/>
        <v>0.9090909090909091</v>
      </c>
    </row>
    <row r="13" spans="1:14" ht="12.75">
      <c r="A13" s="18" t="s">
        <v>35</v>
      </c>
      <c r="B13" s="19">
        <v>6</v>
      </c>
      <c r="C13" s="19">
        <v>20</v>
      </c>
      <c r="D13" s="19">
        <v>12</v>
      </c>
      <c r="E13" s="20">
        <f t="shared" si="0"/>
        <v>0.6</v>
      </c>
      <c r="F13" s="19">
        <v>9</v>
      </c>
      <c r="G13" s="19">
        <v>10</v>
      </c>
      <c r="H13" s="19">
        <v>1</v>
      </c>
      <c r="I13" s="19">
        <v>0</v>
      </c>
      <c r="J13" s="19">
        <v>1</v>
      </c>
      <c r="K13" s="19">
        <f t="shared" si="1"/>
        <v>2</v>
      </c>
      <c r="L13" s="19">
        <v>10</v>
      </c>
      <c r="M13" s="19">
        <f t="shared" si="2"/>
        <v>16</v>
      </c>
      <c r="N13" s="20">
        <f t="shared" si="3"/>
        <v>0.8</v>
      </c>
    </row>
    <row r="14" spans="1:14" ht="12.75">
      <c r="A14" s="15" t="s">
        <v>39</v>
      </c>
      <c r="B14" s="16">
        <v>6</v>
      </c>
      <c r="C14" s="16">
        <v>19</v>
      </c>
      <c r="D14" s="16">
        <v>11</v>
      </c>
      <c r="E14" s="17">
        <f>D14/C14</f>
        <v>0.5789473684210527</v>
      </c>
      <c r="F14" s="16">
        <v>3</v>
      </c>
      <c r="G14" s="16">
        <v>9</v>
      </c>
      <c r="H14" s="16">
        <v>2</v>
      </c>
      <c r="I14" s="16">
        <v>0</v>
      </c>
      <c r="J14" s="16">
        <v>0</v>
      </c>
      <c r="K14" s="16">
        <f>H14+I14+J14</f>
        <v>2</v>
      </c>
      <c r="L14" s="16">
        <v>5</v>
      </c>
      <c r="M14" s="16">
        <f>G14+H14*2+I14*3+J14*4</f>
        <v>13</v>
      </c>
      <c r="N14" s="17">
        <f>M14/C14</f>
        <v>0.6842105263157895</v>
      </c>
    </row>
    <row r="15" spans="1:14" ht="12.75">
      <c r="A15" s="18" t="s">
        <v>29</v>
      </c>
      <c r="B15" s="19">
        <v>10</v>
      </c>
      <c r="C15" s="19">
        <v>39</v>
      </c>
      <c r="D15" s="19">
        <v>22</v>
      </c>
      <c r="E15" s="20">
        <f t="shared" si="0"/>
        <v>0.5641025641025641</v>
      </c>
      <c r="F15" s="19">
        <v>9</v>
      </c>
      <c r="G15" s="19">
        <v>19</v>
      </c>
      <c r="H15" s="19">
        <v>2</v>
      </c>
      <c r="I15" s="19">
        <v>1</v>
      </c>
      <c r="J15" s="19">
        <v>0</v>
      </c>
      <c r="K15" s="19">
        <f t="shared" si="1"/>
        <v>3</v>
      </c>
      <c r="L15" s="19">
        <v>15</v>
      </c>
      <c r="M15" s="19">
        <f t="shared" si="2"/>
        <v>26</v>
      </c>
      <c r="N15" s="20">
        <f t="shared" si="3"/>
        <v>0.6666666666666666</v>
      </c>
    </row>
    <row r="16" spans="1:14" ht="12.75">
      <c r="A16" s="15" t="s">
        <v>37</v>
      </c>
      <c r="B16" s="16">
        <v>11</v>
      </c>
      <c r="C16" s="16">
        <v>29</v>
      </c>
      <c r="D16" s="16">
        <v>15</v>
      </c>
      <c r="E16" s="17">
        <f t="shared" si="0"/>
        <v>0.5172413793103449</v>
      </c>
      <c r="F16" s="16">
        <v>6</v>
      </c>
      <c r="G16" s="16">
        <v>14</v>
      </c>
      <c r="H16" s="16">
        <v>0</v>
      </c>
      <c r="I16" s="16">
        <v>1</v>
      </c>
      <c r="J16" s="16">
        <v>0</v>
      </c>
      <c r="K16" s="16">
        <f t="shared" si="1"/>
        <v>1</v>
      </c>
      <c r="L16" s="16">
        <v>8</v>
      </c>
      <c r="M16" s="16">
        <f t="shared" si="2"/>
        <v>17</v>
      </c>
      <c r="N16" s="17">
        <f t="shared" si="3"/>
        <v>0.5862068965517241</v>
      </c>
    </row>
    <row r="17" spans="1:14" ht="12.75">
      <c r="A17" s="18" t="s">
        <v>38</v>
      </c>
      <c r="B17" s="19">
        <v>3</v>
      </c>
      <c r="C17" s="19">
        <v>12</v>
      </c>
      <c r="D17" s="19">
        <v>6</v>
      </c>
      <c r="E17" s="20">
        <f t="shared" si="0"/>
        <v>0.5</v>
      </c>
      <c r="F17" s="19">
        <v>3</v>
      </c>
      <c r="G17" s="19">
        <v>3</v>
      </c>
      <c r="H17" s="19">
        <v>0</v>
      </c>
      <c r="I17" s="19">
        <v>2</v>
      </c>
      <c r="J17" s="19">
        <v>1</v>
      </c>
      <c r="K17" s="19">
        <f t="shared" si="1"/>
        <v>3</v>
      </c>
      <c r="L17" s="19">
        <v>5</v>
      </c>
      <c r="M17" s="19">
        <f t="shared" si="2"/>
        <v>13</v>
      </c>
      <c r="N17" s="20">
        <f t="shared" si="3"/>
        <v>1.0833333333333333</v>
      </c>
    </row>
    <row r="18" spans="1:14" ht="12.75">
      <c r="A18" s="15" t="s">
        <v>34</v>
      </c>
      <c r="B18" s="16">
        <v>7</v>
      </c>
      <c r="C18" s="16">
        <v>23</v>
      </c>
      <c r="D18" s="16">
        <v>11</v>
      </c>
      <c r="E18" s="17">
        <f t="shared" si="0"/>
        <v>0.4782608695652174</v>
      </c>
      <c r="F18" s="16">
        <v>2</v>
      </c>
      <c r="G18" s="16">
        <v>9</v>
      </c>
      <c r="H18" s="16">
        <v>0</v>
      </c>
      <c r="I18" s="16">
        <v>2</v>
      </c>
      <c r="J18" s="16">
        <v>0</v>
      </c>
      <c r="K18" s="16">
        <f t="shared" si="1"/>
        <v>2</v>
      </c>
      <c r="L18" s="16">
        <v>5</v>
      </c>
      <c r="M18" s="16">
        <f t="shared" si="2"/>
        <v>15</v>
      </c>
      <c r="N18" s="17">
        <f t="shared" si="3"/>
        <v>0.6521739130434783</v>
      </c>
    </row>
    <row r="19" spans="1:14" ht="12.75">
      <c r="A19" s="18" t="s">
        <v>30</v>
      </c>
      <c r="B19" s="19">
        <v>9</v>
      </c>
      <c r="C19" s="19">
        <v>34</v>
      </c>
      <c r="D19" s="19">
        <v>16</v>
      </c>
      <c r="E19" s="20">
        <f t="shared" si="0"/>
        <v>0.47058823529411764</v>
      </c>
      <c r="F19" s="19">
        <v>8</v>
      </c>
      <c r="G19" s="19">
        <v>11</v>
      </c>
      <c r="H19" s="19">
        <v>4</v>
      </c>
      <c r="I19" s="19">
        <v>1</v>
      </c>
      <c r="J19" s="19">
        <v>0</v>
      </c>
      <c r="K19" s="19">
        <f t="shared" si="1"/>
        <v>5</v>
      </c>
      <c r="L19" s="19">
        <v>12</v>
      </c>
      <c r="M19" s="19">
        <f t="shared" si="2"/>
        <v>22</v>
      </c>
      <c r="N19" s="20">
        <f t="shared" si="3"/>
        <v>0.6470588235294118</v>
      </c>
    </row>
    <row r="20" spans="1:14" ht="12.75">
      <c r="A20" s="15" t="s">
        <v>31</v>
      </c>
      <c r="B20" s="16">
        <v>5</v>
      </c>
      <c r="C20" s="16">
        <v>17</v>
      </c>
      <c r="D20" s="16">
        <v>8</v>
      </c>
      <c r="E20" s="17">
        <f t="shared" si="0"/>
        <v>0.47058823529411764</v>
      </c>
      <c r="F20" s="16">
        <v>8</v>
      </c>
      <c r="G20" s="16">
        <v>5</v>
      </c>
      <c r="H20" s="16">
        <v>1</v>
      </c>
      <c r="I20" s="16">
        <v>0</v>
      </c>
      <c r="J20" s="16">
        <v>2</v>
      </c>
      <c r="K20" s="16">
        <f t="shared" si="1"/>
        <v>3</v>
      </c>
      <c r="L20" s="16">
        <v>5</v>
      </c>
      <c r="M20" s="16">
        <f t="shared" si="2"/>
        <v>15</v>
      </c>
      <c r="N20" s="17">
        <f t="shared" si="3"/>
        <v>0.8823529411764706</v>
      </c>
    </row>
    <row r="21" spans="1:14" ht="12.75">
      <c r="A21" s="18" t="s">
        <v>42</v>
      </c>
      <c r="B21" s="19">
        <v>7</v>
      </c>
      <c r="C21" s="19">
        <v>24</v>
      </c>
      <c r="D21" s="19">
        <v>11</v>
      </c>
      <c r="E21" s="20">
        <f>D21/C21</f>
        <v>0.4583333333333333</v>
      </c>
      <c r="F21" s="19">
        <v>3</v>
      </c>
      <c r="G21" s="19">
        <v>10</v>
      </c>
      <c r="H21" s="19">
        <v>1</v>
      </c>
      <c r="I21" s="19">
        <v>0</v>
      </c>
      <c r="J21" s="19">
        <v>0</v>
      </c>
      <c r="K21" s="19">
        <f>H21+I21+J21</f>
        <v>1</v>
      </c>
      <c r="L21" s="19">
        <v>5</v>
      </c>
      <c r="M21" s="19">
        <f>G21+H21*2+I21*3+J21*4</f>
        <v>12</v>
      </c>
      <c r="N21" s="20">
        <f>M21/C21</f>
        <v>0.5</v>
      </c>
    </row>
    <row r="22" spans="1:14" ht="12.75">
      <c r="A22" s="15" t="s">
        <v>41</v>
      </c>
      <c r="B22" s="16">
        <v>3</v>
      </c>
      <c r="C22" s="16">
        <v>7</v>
      </c>
      <c r="D22" s="16">
        <v>3</v>
      </c>
      <c r="E22" s="17">
        <f t="shared" si="0"/>
        <v>0.42857142857142855</v>
      </c>
      <c r="F22" s="16">
        <v>1</v>
      </c>
      <c r="G22" s="16">
        <v>2</v>
      </c>
      <c r="H22" s="16">
        <v>1</v>
      </c>
      <c r="I22" s="16">
        <v>0</v>
      </c>
      <c r="J22" s="16">
        <v>0</v>
      </c>
      <c r="K22" s="16">
        <f t="shared" si="1"/>
        <v>1</v>
      </c>
      <c r="L22" s="16">
        <v>3</v>
      </c>
      <c r="M22" s="16">
        <f t="shared" si="2"/>
        <v>4</v>
      </c>
      <c r="N22" s="17">
        <f t="shared" si="3"/>
        <v>0.5714285714285714</v>
      </c>
    </row>
    <row r="23" spans="1:14" ht="12.75">
      <c r="A23" s="18" t="s">
        <v>13</v>
      </c>
      <c r="B23" s="19">
        <v>12</v>
      </c>
      <c r="C23" s="19">
        <v>46</v>
      </c>
      <c r="D23" s="19">
        <v>18</v>
      </c>
      <c r="E23" s="20">
        <f t="shared" si="0"/>
        <v>0.391304347826087</v>
      </c>
      <c r="F23" s="19">
        <v>19</v>
      </c>
      <c r="G23" s="19">
        <v>11</v>
      </c>
      <c r="H23" s="19">
        <v>4</v>
      </c>
      <c r="I23" s="19">
        <v>0</v>
      </c>
      <c r="J23" s="19">
        <v>3</v>
      </c>
      <c r="K23" s="19">
        <f t="shared" si="1"/>
        <v>7</v>
      </c>
      <c r="L23" s="19">
        <v>11</v>
      </c>
      <c r="M23" s="19">
        <f t="shared" si="2"/>
        <v>31</v>
      </c>
      <c r="N23" s="20">
        <f t="shared" si="3"/>
        <v>0.6739130434782609</v>
      </c>
    </row>
    <row r="24" spans="1:14" ht="12.75">
      <c r="A24" s="15" t="s">
        <v>32</v>
      </c>
      <c r="B24" s="16">
        <v>9</v>
      </c>
      <c r="C24" s="16">
        <v>25</v>
      </c>
      <c r="D24" s="16">
        <v>9</v>
      </c>
      <c r="E24" s="17">
        <f t="shared" si="0"/>
        <v>0.36</v>
      </c>
      <c r="F24" s="16">
        <v>7</v>
      </c>
      <c r="G24" s="16">
        <v>9</v>
      </c>
      <c r="H24" s="16">
        <v>0</v>
      </c>
      <c r="I24" s="16">
        <v>0</v>
      </c>
      <c r="J24" s="16">
        <v>0</v>
      </c>
      <c r="K24" s="16">
        <f t="shared" si="1"/>
        <v>0</v>
      </c>
      <c r="L24" s="16">
        <v>7</v>
      </c>
      <c r="M24" s="16">
        <f t="shared" si="2"/>
        <v>9</v>
      </c>
      <c r="N24" s="17">
        <f t="shared" si="3"/>
        <v>0.36</v>
      </c>
    </row>
    <row r="25" spans="1:14" ht="12.75">
      <c r="A25" s="18" t="s">
        <v>36</v>
      </c>
      <c r="B25" s="19">
        <v>8</v>
      </c>
      <c r="C25" s="19">
        <v>28</v>
      </c>
      <c r="D25" s="19">
        <v>10</v>
      </c>
      <c r="E25" s="20">
        <f t="shared" si="0"/>
        <v>0.35714285714285715</v>
      </c>
      <c r="F25" s="19">
        <v>3</v>
      </c>
      <c r="G25" s="19">
        <v>10</v>
      </c>
      <c r="H25" s="19">
        <v>0</v>
      </c>
      <c r="I25" s="19">
        <v>0</v>
      </c>
      <c r="J25" s="19">
        <v>0</v>
      </c>
      <c r="K25" s="19">
        <f t="shared" si="1"/>
        <v>0</v>
      </c>
      <c r="L25" s="19">
        <v>6</v>
      </c>
      <c r="M25" s="19">
        <f t="shared" si="2"/>
        <v>10</v>
      </c>
      <c r="N25" s="20">
        <f t="shared" si="3"/>
        <v>0.35714285714285715</v>
      </c>
    </row>
    <row r="26" spans="1:14" ht="12.75">
      <c r="A26" s="15" t="s">
        <v>45</v>
      </c>
      <c r="B26" s="16">
        <v>5</v>
      </c>
      <c r="C26" s="16">
        <v>15</v>
      </c>
      <c r="D26" s="16">
        <v>4</v>
      </c>
      <c r="E26" s="17">
        <f>D26/C26</f>
        <v>0.26666666666666666</v>
      </c>
      <c r="F26" s="16">
        <v>6</v>
      </c>
      <c r="G26" s="16">
        <v>2</v>
      </c>
      <c r="H26" s="16">
        <v>1</v>
      </c>
      <c r="I26" s="16">
        <v>0</v>
      </c>
      <c r="J26" s="16">
        <v>1</v>
      </c>
      <c r="K26" s="16">
        <f>H26+I26+J26</f>
        <v>2</v>
      </c>
      <c r="L26" s="16">
        <v>4</v>
      </c>
      <c r="M26" s="16">
        <f>G26+H26*2+I26*3+J26*4</f>
        <v>8</v>
      </c>
      <c r="N26" s="17">
        <f>M26/C26</f>
        <v>0.5333333333333333</v>
      </c>
    </row>
    <row r="27" spans="1:14" ht="12.75">
      <c r="A27" s="18" t="s">
        <v>40</v>
      </c>
      <c r="B27" s="19">
        <v>1</v>
      </c>
      <c r="C27" s="19">
        <v>1</v>
      </c>
      <c r="D27" s="19">
        <v>0</v>
      </c>
      <c r="E27" s="20">
        <f>D27/C27</f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f>H27+I27+J27</f>
        <v>0</v>
      </c>
      <c r="L27" s="19">
        <v>1</v>
      </c>
      <c r="M27" s="19">
        <f>G27+H27*2+I27*3+J27*4</f>
        <v>0</v>
      </c>
      <c r="N27" s="20">
        <f>M27/C27</f>
        <v>0</v>
      </c>
    </row>
    <row r="28" spans="1:14" ht="12.75">
      <c r="A28" s="28" t="s">
        <v>22</v>
      </c>
      <c r="B28" s="28">
        <v>12</v>
      </c>
      <c r="C28" s="28">
        <f>SUM(C8:C27)</f>
        <v>461</v>
      </c>
      <c r="D28" s="28">
        <f>SUM(D8:D27)</f>
        <v>234</v>
      </c>
      <c r="E28" s="31">
        <f>D28/C28</f>
        <v>0.5075921908893709</v>
      </c>
      <c r="F28" s="28">
        <f>SUM(F8:F27)</f>
        <v>148</v>
      </c>
      <c r="G28" s="28">
        <f>SUM(G8:G27)</f>
        <v>178</v>
      </c>
      <c r="H28" s="28">
        <f>SUM(H8:H27)</f>
        <v>30</v>
      </c>
      <c r="I28" s="28">
        <f>SUM(I8:I27)</f>
        <v>11</v>
      </c>
      <c r="J28" s="28">
        <f>SUM(J8:J27)</f>
        <v>15</v>
      </c>
      <c r="K28" s="28">
        <f>H28+I28+J28</f>
        <v>56</v>
      </c>
      <c r="L28" s="28">
        <f>SUM(L8:L27)</f>
        <v>155</v>
      </c>
      <c r="M28" s="28">
        <f>G28+H28*2+I28*3+J28*4</f>
        <v>331</v>
      </c>
      <c r="N28" s="31">
        <f>M28/C28</f>
        <v>0.7180043383947939</v>
      </c>
    </row>
    <row r="29" spans="1:14" ht="15">
      <c r="A29" s="50"/>
      <c r="B29" s="50"/>
      <c r="C29" s="50"/>
      <c r="D29" s="50"/>
      <c r="E29" s="51"/>
      <c r="F29" s="50"/>
      <c r="G29" s="50"/>
      <c r="H29" s="50"/>
      <c r="I29" s="50"/>
      <c r="J29" s="50"/>
      <c r="K29" s="50"/>
      <c r="L29" s="50"/>
      <c r="M29" s="50"/>
      <c r="N29" s="51"/>
    </row>
    <row r="30" spans="1:14" ht="15">
      <c r="A30" s="50" t="s">
        <v>50</v>
      </c>
      <c r="B30" s="50"/>
      <c r="C30" s="50"/>
      <c r="D30" s="50"/>
      <c r="E30" s="51"/>
      <c r="F30" s="50"/>
      <c r="G30" s="50"/>
      <c r="H30" s="50"/>
      <c r="I30" s="50"/>
      <c r="J30" s="50"/>
      <c r="K30" s="50"/>
      <c r="L30" s="50"/>
      <c r="M30" s="50"/>
      <c r="N30" s="51"/>
    </row>
    <row r="31" spans="1:14" ht="15">
      <c r="A31" s="50"/>
      <c r="B31" s="50"/>
      <c r="C31" s="50"/>
      <c r="D31" s="50"/>
      <c r="E31" s="51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5">
      <c r="A32" s="50"/>
      <c r="B32" s="50"/>
      <c r="C32" s="50"/>
      <c r="D32" s="50"/>
      <c r="E32" s="51"/>
      <c r="F32" s="50"/>
      <c r="G32" s="50"/>
      <c r="H32" s="50"/>
      <c r="I32" s="50"/>
      <c r="J32" s="50"/>
      <c r="K32" s="50"/>
      <c r="L32" s="50"/>
      <c r="M32" s="50"/>
      <c r="N32" s="51"/>
    </row>
    <row r="33" spans="1:14" ht="18">
      <c r="A33" s="50"/>
      <c r="B33" s="50"/>
      <c r="C33" s="25" t="s">
        <v>15</v>
      </c>
      <c r="D33" s="22"/>
      <c r="E33" s="23"/>
      <c r="F33" s="23"/>
      <c r="G33" s="23"/>
      <c r="H33" s="24"/>
      <c r="I33" s="23"/>
      <c r="J33" s="23"/>
      <c r="K33" s="23"/>
      <c r="L33" s="50"/>
      <c r="M33" s="50"/>
      <c r="N33" s="51"/>
    </row>
    <row r="34" spans="1:12" ht="15">
      <c r="A34" s="50"/>
      <c r="B34" s="50"/>
      <c r="C34" s="26"/>
      <c r="D34" s="26"/>
      <c r="E34" s="42" t="s">
        <v>16</v>
      </c>
      <c r="F34" s="42" t="s">
        <v>17</v>
      </c>
      <c r="G34" s="43" t="s">
        <v>18</v>
      </c>
      <c r="H34" s="42" t="s">
        <v>19</v>
      </c>
      <c r="I34" s="42" t="s">
        <v>20</v>
      </c>
      <c r="J34" s="42" t="s">
        <v>21</v>
      </c>
      <c r="K34" s="42" t="s">
        <v>69</v>
      </c>
      <c r="L34" s="50"/>
    </row>
    <row r="35" spans="1:14" ht="15.75">
      <c r="A35" s="50"/>
      <c r="B35" s="50"/>
      <c r="C35" s="15" t="s">
        <v>13</v>
      </c>
      <c r="D35" s="16"/>
      <c r="E35" s="16">
        <v>1</v>
      </c>
      <c r="F35" s="16">
        <v>0</v>
      </c>
      <c r="G35" s="17">
        <f>E35/(E35+F35)</f>
        <v>1</v>
      </c>
      <c r="H35" s="16">
        <v>8</v>
      </c>
      <c r="I35" s="16">
        <v>10</v>
      </c>
      <c r="J35" s="40">
        <f>I35*7/H35</f>
        <v>8.75</v>
      </c>
      <c r="K35" s="16">
        <v>0</v>
      </c>
      <c r="L35" s="52"/>
      <c r="M35" s="50"/>
      <c r="N35" s="51"/>
    </row>
    <row r="36" spans="1:14" ht="15">
      <c r="A36" s="53"/>
      <c r="B36" s="53"/>
      <c r="C36" s="18" t="s">
        <v>43</v>
      </c>
      <c r="D36" s="19"/>
      <c r="E36" s="19">
        <v>3</v>
      </c>
      <c r="F36" s="19">
        <v>3</v>
      </c>
      <c r="G36" s="20">
        <f>E36/(E36+F36)</f>
        <v>0.5</v>
      </c>
      <c r="H36" s="19">
        <v>40</v>
      </c>
      <c r="I36" s="19">
        <v>74</v>
      </c>
      <c r="J36" s="41">
        <f>I36*7/H36</f>
        <v>12.95</v>
      </c>
      <c r="K36" s="19">
        <v>0</v>
      </c>
      <c r="L36" s="50"/>
      <c r="M36" s="53"/>
      <c r="N36" s="53"/>
    </row>
    <row r="37" spans="1:14" ht="15">
      <c r="A37" s="53"/>
      <c r="B37" s="53"/>
      <c r="C37" s="15" t="s">
        <v>39</v>
      </c>
      <c r="D37" s="16"/>
      <c r="E37" s="16">
        <v>1</v>
      </c>
      <c r="F37" s="16">
        <v>3</v>
      </c>
      <c r="G37" s="17">
        <f>E37/(E37+F37)</f>
        <v>0.25</v>
      </c>
      <c r="H37" s="16">
        <v>26</v>
      </c>
      <c r="I37" s="16">
        <v>50</v>
      </c>
      <c r="J37" s="40">
        <f>I37*7/H37</f>
        <v>13.461538461538462</v>
      </c>
      <c r="K37" s="16">
        <v>0</v>
      </c>
      <c r="L37" s="50"/>
      <c r="M37" s="50"/>
      <c r="N37" s="51"/>
    </row>
    <row r="38" spans="1:14" ht="15">
      <c r="A38" s="50"/>
      <c r="B38" s="50"/>
      <c r="C38" s="18" t="s">
        <v>48</v>
      </c>
      <c r="D38" s="19"/>
      <c r="E38" s="19">
        <v>0</v>
      </c>
      <c r="F38" s="19">
        <v>1</v>
      </c>
      <c r="G38" s="20">
        <f>E38/(E38+F38)</f>
        <v>0</v>
      </c>
      <c r="H38" s="19">
        <v>6</v>
      </c>
      <c r="I38" s="19">
        <v>13</v>
      </c>
      <c r="J38" s="41">
        <f>I38*7/H38</f>
        <v>15.166666666666666</v>
      </c>
      <c r="K38" s="19">
        <v>0</v>
      </c>
      <c r="L38" s="50"/>
      <c r="M38" s="50"/>
      <c r="N38" s="51"/>
    </row>
    <row r="39" spans="1:14" ht="15">
      <c r="A39" s="53"/>
      <c r="B39" s="53"/>
      <c r="C39" s="28" t="s">
        <v>22</v>
      </c>
      <c r="D39" s="29"/>
      <c r="E39" s="28">
        <v>5</v>
      </c>
      <c r="F39" s="28">
        <v>7</v>
      </c>
      <c r="G39" s="31">
        <f>E39/(E39+F39)</f>
        <v>0.4166666666666667</v>
      </c>
      <c r="H39" s="28">
        <f>SUM(H35:H38)</f>
        <v>80</v>
      </c>
      <c r="I39" s="28">
        <f>SUM(I35:I38)</f>
        <v>147</v>
      </c>
      <c r="J39" s="30">
        <f>I39*7/H39</f>
        <v>12.8625</v>
      </c>
      <c r="K39" s="28">
        <f>SUM(K35:K37)</f>
        <v>0</v>
      </c>
      <c r="L39" s="50"/>
      <c r="M39" s="50"/>
      <c r="N39" s="51"/>
    </row>
    <row r="40" spans="1:14" ht="15.75">
      <c r="A40" s="8"/>
      <c r="B40" s="8"/>
      <c r="C40" s="8"/>
      <c r="D40" s="7"/>
      <c r="E40" s="7"/>
      <c r="F40" s="7"/>
      <c r="G40" s="7"/>
      <c r="H40" s="9"/>
      <c r="I40" s="7"/>
      <c r="J40" s="7"/>
      <c r="K40" s="10"/>
      <c r="L40" s="7"/>
      <c r="M40" s="5"/>
      <c r="N40" s="6"/>
    </row>
    <row r="41" spans="13:14" ht="15">
      <c r="M41" s="1"/>
      <c r="N41" s="2"/>
    </row>
    <row r="42" spans="13:14" ht="15">
      <c r="M42" s="1"/>
      <c r="N42" s="2"/>
    </row>
    <row r="43" spans="13:14" ht="15">
      <c r="M43" s="1"/>
      <c r="N43" s="2"/>
    </row>
    <row r="44" spans="13:14" ht="15">
      <c r="M44" s="1"/>
      <c r="N44" s="2"/>
    </row>
    <row r="45" spans="13:14" ht="15">
      <c r="M45" s="1"/>
      <c r="N45" s="2"/>
    </row>
    <row r="46" spans="1:14" ht="1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  <row r="138" ht="12.75">
      <c r="N138" s="3"/>
    </row>
    <row r="139" ht="12.75">
      <c r="N139" s="3"/>
    </row>
    <row r="140" ht="12.75">
      <c r="N140" s="3"/>
    </row>
  </sheetData>
  <sheetProtection password="CEF4" sheet="1" objects="1" scenarios="1"/>
  <mergeCells count="1">
    <mergeCell ref="A2:N2"/>
  </mergeCells>
  <printOptions horizontalCentered="1"/>
  <pageMargins left="0.5" right="0.5" top="0.5" bottom="0.5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7109375" style="0" customWidth="1"/>
    <col min="5" max="5" width="2.7109375" style="0" customWidth="1"/>
    <col min="6" max="6" width="15.7109375" style="0" customWidth="1"/>
    <col min="7" max="7" width="6.7109375" style="0" customWidth="1"/>
    <col min="9" max="9" width="2.7109375" style="0" customWidth="1"/>
    <col min="10" max="10" width="15.7109375" style="0" customWidth="1"/>
    <col min="11" max="11" width="5.7109375" style="0" customWidth="1"/>
  </cols>
  <sheetData>
    <row r="1" spans="1:11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">
      <c r="A3" s="61" t="s">
        <v>66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5.75">
      <c r="A7" s="14" t="s">
        <v>23</v>
      </c>
      <c r="B7" s="32"/>
      <c r="C7" s="32"/>
      <c r="D7" s="50"/>
      <c r="E7" s="63" t="s">
        <v>4</v>
      </c>
      <c r="F7" s="63"/>
      <c r="G7" s="63"/>
      <c r="H7" s="50"/>
      <c r="I7" s="14" t="s">
        <v>24</v>
      </c>
      <c r="J7" s="32"/>
      <c r="K7" s="32"/>
    </row>
    <row r="8" spans="1:11" ht="15.75">
      <c r="A8" s="35">
        <v>1</v>
      </c>
      <c r="B8" s="35" t="s">
        <v>52</v>
      </c>
      <c r="C8" s="21">
        <v>23</v>
      </c>
      <c r="D8" s="50"/>
      <c r="E8" s="35">
        <v>1</v>
      </c>
      <c r="F8" s="35" t="s">
        <v>52</v>
      </c>
      <c r="G8" s="21">
        <v>20</v>
      </c>
      <c r="H8" s="50"/>
      <c r="I8" s="35">
        <v>1</v>
      </c>
      <c r="J8" s="35" t="s">
        <v>43</v>
      </c>
      <c r="K8" s="21">
        <v>4</v>
      </c>
    </row>
    <row r="9" spans="1:11" ht="15.75">
      <c r="A9" s="33">
        <v>2</v>
      </c>
      <c r="B9" s="33" t="s">
        <v>29</v>
      </c>
      <c r="C9" s="34">
        <v>22</v>
      </c>
      <c r="D9" s="50"/>
      <c r="E9" s="33">
        <v>2</v>
      </c>
      <c r="F9" s="33" t="s">
        <v>13</v>
      </c>
      <c r="G9" s="34">
        <v>19</v>
      </c>
      <c r="H9" s="50"/>
      <c r="I9" s="33">
        <v>2</v>
      </c>
      <c r="J9" s="33" t="s">
        <v>13</v>
      </c>
      <c r="K9" s="34">
        <v>3</v>
      </c>
    </row>
    <row r="10" spans="1:11" ht="15.75">
      <c r="A10" s="35">
        <v>3</v>
      </c>
      <c r="B10" s="35" t="s">
        <v>47</v>
      </c>
      <c r="C10" s="21">
        <v>20</v>
      </c>
      <c r="D10" s="50"/>
      <c r="E10" s="35">
        <v>3</v>
      </c>
      <c r="F10" s="35" t="s">
        <v>43</v>
      </c>
      <c r="G10" s="21">
        <v>16</v>
      </c>
      <c r="H10" s="50"/>
      <c r="I10" s="35">
        <v>3</v>
      </c>
      <c r="J10" s="35" t="s">
        <v>52</v>
      </c>
      <c r="K10" s="21">
        <v>2</v>
      </c>
    </row>
    <row r="11" spans="1:11" ht="15.75">
      <c r="A11" s="33">
        <v>4</v>
      </c>
      <c r="B11" s="33" t="s">
        <v>43</v>
      </c>
      <c r="C11" s="34">
        <v>19</v>
      </c>
      <c r="D11" s="50"/>
      <c r="E11" s="33">
        <v>4</v>
      </c>
      <c r="F11" s="33" t="s">
        <v>47</v>
      </c>
      <c r="G11" s="34">
        <v>15</v>
      </c>
      <c r="H11" s="50"/>
      <c r="I11" s="33"/>
      <c r="J11" s="33" t="s">
        <v>31</v>
      </c>
      <c r="K11" s="34">
        <v>2</v>
      </c>
    </row>
    <row r="12" spans="1:11" ht="15.75">
      <c r="A12" s="35">
        <v>5</v>
      </c>
      <c r="B12" s="35" t="s">
        <v>13</v>
      </c>
      <c r="C12" s="21">
        <v>18</v>
      </c>
      <c r="D12" s="50"/>
      <c r="E12" s="35">
        <v>5</v>
      </c>
      <c r="F12" s="35" t="s">
        <v>53</v>
      </c>
      <c r="G12" s="21">
        <v>9</v>
      </c>
      <c r="H12" s="50"/>
      <c r="I12" s="50"/>
      <c r="J12" s="50"/>
      <c r="K12" s="50"/>
    </row>
    <row r="13" spans="1:11" ht="15">
      <c r="A13" s="50"/>
      <c r="B13" s="50"/>
      <c r="C13" s="50"/>
      <c r="D13" s="55"/>
      <c r="E13" s="50"/>
      <c r="F13" s="50"/>
      <c r="G13" s="50"/>
      <c r="H13" s="55"/>
      <c r="I13" s="50"/>
      <c r="J13" s="50"/>
      <c r="K13" s="50"/>
    </row>
    <row r="14" spans="1:11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5.75">
      <c r="A15" s="14" t="s">
        <v>25</v>
      </c>
      <c r="B15" s="32"/>
      <c r="C15" s="32"/>
      <c r="D15" s="55"/>
      <c r="E15" s="14" t="s">
        <v>54</v>
      </c>
      <c r="F15" s="14"/>
      <c r="G15" s="14"/>
      <c r="H15" s="55"/>
      <c r="I15" s="14" t="s">
        <v>26</v>
      </c>
      <c r="J15" s="14"/>
      <c r="K15" s="14"/>
    </row>
    <row r="16" spans="1:11" ht="15.75">
      <c r="A16" s="35">
        <v>1</v>
      </c>
      <c r="B16" s="35" t="s">
        <v>52</v>
      </c>
      <c r="C16" s="21">
        <v>18</v>
      </c>
      <c r="D16" s="55"/>
      <c r="E16" s="35">
        <v>1</v>
      </c>
      <c r="F16" s="35" t="s">
        <v>43</v>
      </c>
      <c r="G16" s="36" t="s">
        <v>57</v>
      </c>
      <c r="H16" s="55"/>
      <c r="I16" s="35">
        <v>1</v>
      </c>
      <c r="J16" s="35" t="s">
        <v>52</v>
      </c>
      <c r="K16" s="21">
        <v>8</v>
      </c>
    </row>
    <row r="17" spans="1:11" ht="15.75">
      <c r="A17" s="33">
        <v>2</v>
      </c>
      <c r="B17" s="33" t="s">
        <v>29</v>
      </c>
      <c r="C17" s="34">
        <v>15</v>
      </c>
      <c r="D17" s="55"/>
      <c r="E17" s="33">
        <v>2</v>
      </c>
      <c r="F17" s="33" t="s">
        <v>52</v>
      </c>
      <c r="G17" s="37" t="s">
        <v>58</v>
      </c>
      <c r="H17" s="55"/>
      <c r="I17" s="33">
        <v>2</v>
      </c>
      <c r="J17" s="33" t="s">
        <v>47</v>
      </c>
      <c r="K17" s="34">
        <v>7</v>
      </c>
    </row>
    <row r="18" spans="1:11" ht="15.75">
      <c r="A18" s="35"/>
      <c r="B18" s="35" t="s">
        <v>47</v>
      </c>
      <c r="C18" s="21">
        <v>15</v>
      </c>
      <c r="D18" s="55"/>
      <c r="E18" s="35">
        <v>3</v>
      </c>
      <c r="F18" s="35" t="s">
        <v>47</v>
      </c>
      <c r="G18" s="36" t="s">
        <v>59</v>
      </c>
      <c r="H18" s="55"/>
      <c r="I18" s="35"/>
      <c r="J18" s="35" t="s">
        <v>13</v>
      </c>
      <c r="K18" s="21">
        <v>7</v>
      </c>
    </row>
    <row r="19" spans="1:11" ht="15.75">
      <c r="A19" s="33">
        <v>4</v>
      </c>
      <c r="B19" s="33" t="s">
        <v>30</v>
      </c>
      <c r="C19" s="34">
        <v>12</v>
      </c>
      <c r="D19" s="55"/>
      <c r="E19" s="33">
        <v>4</v>
      </c>
      <c r="F19" s="33" t="s">
        <v>29</v>
      </c>
      <c r="G19" s="37" t="s">
        <v>56</v>
      </c>
      <c r="H19" s="55"/>
      <c r="I19" s="33">
        <v>4</v>
      </c>
      <c r="J19" s="33" t="s">
        <v>43</v>
      </c>
      <c r="K19" s="34">
        <v>6</v>
      </c>
    </row>
    <row r="20" spans="1:11" ht="15.75">
      <c r="A20" s="35">
        <v>5</v>
      </c>
      <c r="B20" s="35" t="s">
        <v>13</v>
      </c>
      <c r="C20" s="21">
        <v>11</v>
      </c>
      <c r="D20" s="55"/>
      <c r="E20" s="35">
        <v>5</v>
      </c>
      <c r="F20" s="35" t="s">
        <v>37</v>
      </c>
      <c r="G20" s="36" t="s">
        <v>55</v>
      </c>
      <c r="H20" s="55"/>
      <c r="I20" s="35">
        <v>5</v>
      </c>
      <c r="J20" s="35" t="s">
        <v>30</v>
      </c>
      <c r="K20" s="21">
        <v>5</v>
      </c>
    </row>
    <row r="21" spans="1:11" ht="15">
      <c r="A21" s="55"/>
      <c r="B21" s="55"/>
      <c r="C21" s="55"/>
      <c r="D21" s="55"/>
      <c r="E21" s="55"/>
      <c r="F21" s="55"/>
      <c r="G21" s="55"/>
      <c r="H21" s="55"/>
      <c r="I21" s="50"/>
      <c r="J21" s="50"/>
      <c r="K21" s="50"/>
    </row>
    <row r="22" spans="1:11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.75">
      <c r="A23" s="14" t="s">
        <v>27</v>
      </c>
      <c r="B23" s="14"/>
      <c r="C23" s="14"/>
      <c r="D23" s="60"/>
      <c r="E23" s="14" t="s">
        <v>60</v>
      </c>
      <c r="F23" s="14"/>
      <c r="G23" s="14"/>
      <c r="H23" s="60"/>
      <c r="I23" s="14" t="s">
        <v>28</v>
      </c>
      <c r="J23" s="14"/>
      <c r="K23" s="14"/>
    </row>
    <row r="24" spans="1:11" ht="15.75">
      <c r="A24" s="35">
        <v>1</v>
      </c>
      <c r="B24" s="35" t="s">
        <v>52</v>
      </c>
      <c r="C24" s="21">
        <v>36</v>
      </c>
      <c r="D24" s="60"/>
      <c r="E24" s="35">
        <v>1</v>
      </c>
      <c r="F24" s="35" t="s">
        <v>43</v>
      </c>
      <c r="G24" s="36" t="s">
        <v>61</v>
      </c>
      <c r="H24" s="60"/>
      <c r="I24" s="35">
        <v>1</v>
      </c>
      <c r="J24" s="35" t="s">
        <v>13</v>
      </c>
      <c r="K24" s="21">
        <v>46</v>
      </c>
    </row>
    <row r="25" spans="1:11" ht="15.75">
      <c r="A25" s="33">
        <v>2</v>
      </c>
      <c r="B25" s="33" t="s">
        <v>43</v>
      </c>
      <c r="C25" s="34">
        <v>33</v>
      </c>
      <c r="D25" s="60"/>
      <c r="E25" s="33">
        <v>2</v>
      </c>
      <c r="F25" s="33" t="s">
        <v>52</v>
      </c>
      <c r="G25" s="37" t="s">
        <v>62</v>
      </c>
      <c r="H25" s="60"/>
      <c r="I25" s="33">
        <v>2</v>
      </c>
      <c r="J25" s="33" t="s">
        <v>29</v>
      </c>
      <c r="K25" s="34">
        <v>39</v>
      </c>
    </row>
    <row r="26" spans="1:11" ht="15.75">
      <c r="A26" s="35">
        <v>3</v>
      </c>
      <c r="B26" s="35" t="s">
        <v>13</v>
      </c>
      <c r="C26" s="21">
        <v>31</v>
      </c>
      <c r="D26" s="60"/>
      <c r="E26" s="35">
        <v>3</v>
      </c>
      <c r="F26" s="35" t="s">
        <v>47</v>
      </c>
      <c r="G26" s="36" t="s">
        <v>63</v>
      </c>
      <c r="H26" s="60"/>
      <c r="I26" s="35">
        <v>3</v>
      </c>
      <c r="J26" s="35" t="s">
        <v>52</v>
      </c>
      <c r="K26" s="21">
        <v>37</v>
      </c>
    </row>
    <row r="27" spans="1:11" ht="15.75">
      <c r="A27" s="33">
        <v>4</v>
      </c>
      <c r="B27" s="33" t="s">
        <v>47</v>
      </c>
      <c r="C27" s="34">
        <v>30</v>
      </c>
      <c r="D27" s="60"/>
      <c r="E27" s="33">
        <v>4</v>
      </c>
      <c r="F27" s="33" t="s">
        <v>13</v>
      </c>
      <c r="G27" s="37" t="s">
        <v>64</v>
      </c>
      <c r="H27" s="60"/>
      <c r="I27" s="33">
        <v>4</v>
      </c>
      <c r="J27" s="33" t="s">
        <v>30</v>
      </c>
      <c r="K27" s="34">
        <v>34</v>
      </c>
    </row>
    <row r="28" spans="1:11" ht="15.75">
      <c r="A28" s="35">
        <v>5</v>
      </c>
      <c r="B28" s="35" t="s">
        <v>29</v>
      </c>
      <c r="C28" s="21">
        <v>26</v>
      </c>
      <c r="D28" s="60"/>
      <c r="E28" s="35">
        <v>5</v>
      </c>
      <c r="F28" s="35" t="s">
        <v>29</v>
      </c>
      <c r="G28" s="36" t="s">
        <v>65</v>
      </c>
      <c r="H28" s="60"/>
      <c r="I28" s="35">
        <v>5</v>
      </c>
      <c r="J28" s="35" t="s">
        <v>47</v>
      </c>
      <c r="K28" s="21">
        <v>33</v>
      </c>
    </row>
    <row r="29" spans="1:11" ht="1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</sheetData>
  <sheetProtection password="CEF4" sheet="1" objects="1" scenarios="1"/>
  <mergeCells count="1">
    <mergeCell ref="E7:G7"/>
  </mergeCells>
  <printOptions horizontalCentered="1"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4">
      <selection activeCell="S16" sqref="S16"/>
    </sheetView>
  </sheetViews>
  <sheetFormatPr defaultColWidth="9.140625" defaultRowHeight="12.75"/>
  <cols>
    <col min="1" max="1" width="15.7109375" style="0" customWidth="1"/>
    <col min="2" max="2" width="4.7109375" style="0" customWidth="1"/>
    <col min="3" max="13" width="5.7109375" style="0" customWidth="1"/>
    <col min="14" max="14" width="7.7109375" style="0" customWidth="1"/>
  </cols>
  <sheetData>
    <row r="1" spans="1:14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>
      <c r="A3" s="46" t="s">
        <v>70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.75">
      <c r="A5" s="62" t="s">
        <v>68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8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6" ht="15.75">
      <c r="A7" s="38" t="s">
        <v>46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P7" s="4"/>
    </row>
    <row r="8" spans="1:14" ht="12.75">
      <c r="A8" s="26"/>
      <c r="B8" s="27" t="s">
        <v>0</v>
      </c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27" t="s">
        <v>10</v>
      </c>
      <c r="M8" s="27" t="s">
        <v>11</v>
      </c>
      <c r="N8" s="27" t="s">
        <v>12</v>
      </c>
    </row>
    <row r="9" spans="1:14" ht="12.75">
      <c r="A9" s="15" t="s">
        <v>67</v>
      </c>
      <c r="B9" s="16">
        <v>3</v>
      </c>
      <c r="C9" s="16">
        <v>10</v>
      </c>
      <c r="D9" s="16">
        <v>8</v>
      </c>
      <c r="E9" s="17">
        <f>D9/C9</f>
        <v>0.8</v>
      </c>
      <c r="F9" s="16">
        <v>3</v>
      </c>
      <c r="G9" s="16">
        <v>7</v>
      </c>
      <c r="H9" s="16">
        <v>1</v>
      </c>
      <c r="I9" s="16">
        <v>0</v>
      </c>
      <c r="J9" s="16">
        <v>0</v>
      </c>
      <c r="K9" s="16">
        <f aca="true" t="shared" si="0" ref="K9:K22">H9+I9+J9</f>
        <v>1</v>
      </c>
      <c r="L9" s="16">
        <v>7</v>
      </c>
      <c r="M9" s="16">
        <f aca="true" t="shared" si="1" ref="M9:M22">G9+H9*2+I9*3+J9*4</f>
        <v>9</v>
      </c>
      <c r="N9" s="17">
        <f aca="true" t="shared" si="2" ref="N9:N22">M9/C9</f>
        <v>0.9</v>
      </c>
    </row>
    <row r="10" spans="1:14" ht="12.75">
      <c r="A10" s="18" t="s">
        <v>47</v>
      </c>
      <c r="B10" s="19">
        <v>2</v>
      </c>
      <c r="C10" s="19">
        <v>6</v>
      </c>
      <c r="D10" s="19">
        <v>4</v>
      </c>
      <c r="E10" s="20">
        <f aca="true" t="shared" si="3" ref="E10:E22">D10/C10</f>
        <v>0.6666666666666666</v>
      </c>
      <c r="F10" s="19">
        <v>6</v>
      </c>
      <c r="G10" s="19">
        <v>2</v>
      </c>
      <c r="H10" s="19">
        <v>0</v>
      </c>
      <c r="I10" s="19">
        <v>0</v>
      </c>
      <c r="J10" s="19">
        <v>2</v>
      </c>
      <c r="K10" s="19">
        <f t="shared" si="0"/>
        <v>2</v>
      </c>
      <c r="L10" s="19">
        <v>2</v>
      </c>
      <c r="M10" s="19">
        <f t="shared" si="1"/>
        <v>10</v>
      </c>
      <c r="N10" s="20">
        <f t="shared" si="2"/>
        <v>1.6666666666666667</v>
      </c>
    </row>
    <row r="11" spans="1:14" ht="12.75">
      <c r="A11" s="15" t="s">
        <v>35</v>
      </c>
      <c r="B11" s="16">
        <v>2</v>
      </c>
      <c r="C11" s="16">
        <v>6</v>
      </c>
      <c r="D11" s="16">
        <v>4</v>
      </c>
      <c r="E11" s="17">
        <f t="shared" si="3"/>
        <v>0.6666666666666666</v>
      </c>
      <c r="F11" s="16">
        <v>2</v>
      </c>
      <c r="G11" s="16">
        <v>4</v>
      </c>
      <c r="H11" s="16">
        <v>0</v>
      </c>
      <c r="I11" s="16">
        <v>0</v>
      </c>
      <c r="J11" s="16">
        <v>0</v>
      </c>
      <c r="K11" s="16">
        <f t="shared" si="0"/>
        <v>0</v>
      </c>
      <c r="L11" s="16">
        <v>0</v>
      </c>
      <c r="M11" s="16">
        <f t="shared" si="1"/>
        <v>4</v>
      </c>
      <c r="N11" s="17">
        <f t="shared" si="2"/>
        <v>0.6666666666666666</v>
      </c>
    </row>
    <row r="12" spans="1:14" ht="12.75">
      <c r="A12" s="18" t="s">
        <v>33</v>
      </c>
      <c r="B12" s="19">
        <v>3</v>
      </c>
      <c r="C12" s="19">
        <v>9</v>
      </c>
      <c r="D12" s="19">
        <v>5</v>
      </c>
      <c r="E12" s="20">
        <f t="shared" si="3"/>
        <v>0.5555555555555556</v>
      </c>
      <c r="F12" s="19">
        <v>4</v>
      </c>
      <c r="G12" s="19">
        <v>5</v>
      </c>
      <c r="H12" s="19">
        <v>0</v>
      </c>
      <c r="I12" s="19">
        <v>0</v>
      </c>
      <c r="J12" s="19">
        <v>0</v>
      </c>
      <c r="K12" s="19">
        <f t="shared" si="0"/>
        <v>0</v>
      </c>
      <c r="L12" s="19">
        <v>1</v>
      </c>
      <c r="M12" s="19">
        <f t="shared" si="1"/>
        <v>5</v>
      </c>
      <c r="N12" s="20">
        <f t="shared" si="2"/>
        <v>0.5555555555555556</v>
      </c>
    </row>
    <row r="13" spans="1:14" ht="12.75">
      <c r="A13" s="15" t="s">
        <v>29</v>
      </c>
      <c r="B13" s="16">
        <v>3</v>
      </c>
      <c r="C13" s="16">
        <v>11</v>
      </c>
      <c r="D13" s="16">
        <v>6</v>
      </c>
      <c r="E13" s="17">
        <f t="shared" si="3"/>
        <v>0.5454545454545454</v>
      </c>
      <c r="F13" s="16">
        <v>0</v>
      </c>
      <c r="G13" s="16">
        <v>5</v>
      </c>
      <c r="H13" s="16">
        <v>0</v>
      </c>
      <c r="I13" s="16">
        <v>1</v>
      </c>
      <c r="J13" s="16">
        <v>0</v>
      </c>
      <c r="K13" s="16">
        <f t="shared" si="0"/>
        <v>1</v>
      </c>
      <c r="L13" s="16">
        <v>4</v>
      </c>
      <c r="M13" s="16">
        <f t="shared" si="1"/>
        <v>8</v>
      </c>
      <c r="N13" s="17">
        <f t="shared" si="2"/>
        <v>0.7272727272727273</v>
      </c>
    </row>
    <row r="14" spans="1:14" ht="12.75">
      <c r="A14" s="18" t="s">
        <v>34</v>
      </c>
      <c r="B14" s="19">
        <v>3</v>
      </c>
      <c r="C14" s="19">
        <v>9</v>
      </c>
      <c r="D14" s="19">
        <v>3</v>
      </c>
      <c r="E14" s="20">
        <f t="shared" si="3"/>
        <v>0.3333333333333333</v>
      </c>
      <c r="F14" s="19">
        <v>2</v>
      </c>
      <c r="G14" s="19">
        <v>3</v>
      </c>
      <c r="H14" s="19">
        <v>0</v>
      </c>
      <c r="I14" s="19">
        <v>0</v>
      </c>
      <c r="J14" s="19">
        <v>0</v>
      </c>
      <c r="K14" s="19">
        <f t="shared" si="0"/>
        <v>0</v>
      </c>
      <c r="L14" s="19">
        <v>0</v>
      </c>
      <c r="M14" s="19">
        <f t="shared" si="1"/>
        <v>3</v>
      </c>
      <c r="N14" s="20">
        <f t="shared" si="2"/>
        <v>0.3333333333333333</v>
      </c>
    </row>
    <row r="15" spans="1:14" ht="12.75">
      <c r="A15" s="15" t="s">
        <v>43</v>
      </c>
      <c r="B15" s="16">
        <v>2</v>
      </c>
      <c r="C15" s="16">
        <v>6</v>
      </c>
      <c r="D15" s="16">
        <v>2</v>
      </c>
      <c r="E15" s="17">
        <f t="shared" si="3"/>
        <v>0.3333333333333333</v>
      </c>
      <c r="F15" s="16">
        <v>1</v>
      </c>
      <c r="G15" s="16">
        <v>2</v>
      </c>
      <c r="H15" s="16">
        <v>0</v>
      </c>
      <c r="I15" s="16">
        <v>0</v>
      </c>
      <c r="J15" s="16">
        <v>0</v>
      </c>
      <c r="K15" s="16">
        <f t="shared" si="0"/>
        <v>0</v>
      </c>
      <c r="L15" s="16">
        <v>0</v>
      </c>
      <c r="M15" s="16">
        <f t="shared" si="1"/>
        <v>2</v>
      </c>
      <c r="N15" s="17">
        <f t="shared" si="2"/>
        <v>0.3333333333333333</v>
      </c>
    </row>
    <row r="16" spans="1:14" ht="12.75">
      <c r="A16" s="18" t="s">
        <v>31</v>
      </c>
      <c r="B16" s="19">
        <v>1</v>
      </c>
      <c r="C16" s="19">
        <v>3</v>
      </c>
      <c r="D16" s="19">
        <v>1</v>
      </c>
      <c r="E16" s="20">
        <f>D16/C16</f>
        <v>0.3333333333333333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f>H16+I16+J16</f>
        <v>0</v>
      </c>
      <c r="L16" s="19">
        <v>1</v>
      </c>
      <c r="M16" s="19">
        <f>G16+H16*2+I16*3+J16*4</f>
        <v>1</v>
      </c>
      <c r="N16" s="20">
        <f>M16/C16</f>
        <v>0.3333333333333333</v>
      </c>
    </row>
    <row r="17" spans="1:14" ht="12.75">
      <c r="A17" s="15" t="s">
        <v>30</v>
      </c>
      <c r="B17" s="16">
        <v>3</v>
      </c>
      <c r="C17" s="16">
        <v>11</v>
      </c>
      <c r="D17" s="16">
        <v>3</v>
      </c>
      <c r="E17" s="17">
        <f t="shared" si="3"/>
        <v>0.2727272727272727</v>
      </c>
      <c r="F17" s="16">
        <v>0</v>
      </c>
      <c r="G17" s="16">
        <v>2</v>
      </c>
      <c r="H17" s="16">
        <v>0</v>
      </c>
      <c r="I17" s="16">
        <v>1</v>
      </c>
      <c r="J17" s="16">
        <v>0</v>
      </c>
      <c r="K17" s="16">
        <f t="shared" si="0"/>
        <v>1</v>
      </c>
      <c r="L17" s="16">
        <v>2</v>
      </c>
      <c r="M17" s="16">
        <f t="shared" si="1"/>
        <v>5</v>
      </c>
      <c r="N17" s="17">
        <f t="shared" si="2"/>
        <v>0.45454545454545453</v>
      </c>
    </row>
    <row r="18" spans="1:14" ht="12.75">
      <c r="A18" s="18" t="s">
        <v>32</v>
      </c>
      <c r="B18" s="19">
        <v>3</v>
      </c>
      <c r="C18" s="19">
        <v>5</v>
      </c>
      <c r="D18" s="19">
        <v>1</v>
      </c>
      <c r="E18" s="20">
        <f t="shared" si="3"/>
        <v>0.2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19">
        <f t="shared" si="0"/>
        <v>0</v>
      </c>
      <c r="L18" s="19">
        <v>0</v>
      </c>
      <c r="M18" s="19">
        <f t="shared" si="1"/>
        <v>1</v>
      </c>
      <c r="N18" s="20">
        <f t="shared" si="2"/>
        <v>0.2</v>
      </c>
    </row>
    <row r="19" spans="1:14" ht="12.75">
      <c r="A19" s="15" t="s">
        <v>13</v>
      </c>
      <c r="B19" s="16">
        <v>2</v>
      </c>
      <c r="C19" s="16">
        <v>7</v>
      </c>
      <c r="D19" s="16">
        <v>1</v>
      </c>
      <c r="E19" s="17">
        <f t="shared" si="3"/>
        <v>0.14285714285714285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f t="shared" si="0"/>
        <v>0</v>
      </c>
      <c r="L19" s="16">
        <v>1</v>
      </c>
      <c r="M19" s="16">
        <f t="shared" si="1"/>
        <v>1</v>
      </c>
      <c r="N19" s="17">
        <f t="shared" si="2"/>
        <v>0.14285714285714285</v>
      </c>
    </row>
    <row r="20" spans="1:14" ht="12.75">
      <c r="A20" s="18" t="s">
        <v>37</v>
      </c>
      <c r="B20" s="19">
        <v>3</v>
      </c>
      <c r="C20" s="19">
        <v>6</v>
      </c>
      <c r="D20" s="19">
        <v>0</v>
      </c>
      <c r="E20" s="20">
        <f t="shared" si="3"/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f t="shared" si="0"/>
        <v>0</v>
      </c>
      <c r="L20" s="19">
        <v>0</v>
      </c>
      <c r="M20" s="19">
        <f t="shared" si="1"/>
        <v>0</v>
      </c>
      <c r="N20" s="20">
        <f t="shared" si="2"/>
        <v>0</v>
      </c>
    </row>
    <row r="21" spans="1:14" ht="12.75">
      <c r="A21" s="15" t="s">
        <v>36</v>
      </c>
      <c r="B21" s="16">
        <v>3</v>
      </c>
      <c r="C21" s="16">
        <v>8</v>
      </c>
      <c r="D21" s="16">
        <v>0</v>
      </c>
      <c r="E21" s="17">
        <f t="shared" si="3"/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0"/>
        <v>0</v>
      </c>
      <c r="L21" s="16">
        <v>0</v>
      </c>
      <c r="M21" s="16">
        <f t="shared" si="1"/>
        <v>0</v>
      </c>
      <c r="N21" s="17">
        <f t="shared" si="2"/>
        <v>0</v>
      </c>
    </row>
    <row r="22" spans="1:14" ht="12.75">
      <c r="A22" s="28" t="s">
        <v>14</v>
      </c>
      <c r="B22" s="28">
        <v>3</v>
      </c>
      <c r="C22" s="28">
        <f>SUM(C9:C21)</f>
        <v>97</v>
      </c>
      <c r="D22" s="28">
        <f>SUM(D9:D21)</f>
        <v>38</v>
      </c>
      <c r="E22" s="31">
        <f t="shared" si="3"/>
        <v>0.3917525773195876</v>
      </c>
      <c r="F22" s="28">
        <f>SUM(F9:F21)</f>
        <v>18</v>
      </c>
      <c r="G22" s="28">
        <f>SUM(G9:G21)</f>
        <v>33</v>
      </c>
      <c r="H22" s="28">
        <f>SUM(H9:H21)</f>
        <v>1</v>
      </c>
      <c r="I22" s="28">
        <f>SUM(I9:I21)</f>
        <v>2</v>
      </c>
      <c r="J22" s="28">
        <f>SUM(J9:J21)</f>
        <v>2</v>
      </c>
      <c r="K22" s="28">
        <f t="shared" si="0"/>
        <v>5</v>
      </c>
      <c r="L22" s="28">
        <f>SUM(L9:L21)</f>
        <v>18</v>
      </c>
      <c r="M22" s="28">
        <f t="shared" si="1"/>
        <v>49</v>
      </c>
      <c r="N22" s="31">
        <f t="shared" si="2"/>
        <v>0.5051546391752577</v>
      </c>
    </row>
    <row r="23" spans="1:14" ht="15">
      <c r="A23" s="55"/>
      <c r="B23" s="55"/>
      <c r="C23" s="55"/>
      <c r="D23" s="55"/>
      <c r="E23" s="56"/>
      <c r="F23" s="55"/>
      <c r="G23" s="55"/>
      <c r="H23" s="55"/>
      <c r="I23" s="55"/>
      <c r="J23" s="55"/>
      <c r="K23" s="55"/>
      <c r="L23" s="55"/>
      <c r="M23" s="55"/>
      <c r="N23" s="56"/>
    </row>
    <row r="24" spans="1:14" ht="15">
      <c r="A24" s="55"/>
      <c r="B24" s="55"/>
      <c r="C24" s="55"/>
      <c r="D24" s="55"/>
      <c r="E24" s="56"/>
      <c r="F24" s="55"/>
      <c r="G24" s="55"/>
      <c r="H24" s="55"/>
      <c r="I24" s="55"/>
      <c r="J24" s="55"/>
      <c r="K24" s="55"/>
      <c r="L24" s="55"/>
      <c r="M24" s="55"/>
      <c r="N24" s="56"/>
    </row>
    <row r="25" spans="1:14" ht="18">
      <c r="A25" s="44"/>
      <c r="B25" s="44"/>
      <c r="C25" s="44"/>
      <c r="D25" s="48"/>
      <c r="E25" s="57"/>
      <c r="F25" s="57"/>
      <c r="G25" s="57"/>
      <c r="H25" s="58"/>
      <c r="I25" s="57"/>
      <c r="J25" s="57"/>
      <c r="K25" s="57"/>
      <c r="L25" s="55"/>
      <c r="M25" s="55"/>
      <c r="N25" s="56"/>
    </row>
    <row r="26" spans="1:14" ht="15.75">
      <c r="A26" s="44"/>
      <c r="B26" s="44"/>
      <c r="C26" s="38" t="s">
        <v>15</v>
      </c>
      <c r="D26" s="11"/>
      <c r="E26" s="11"/>
      <c r="F26" s="11"/>
      <c r="G26" s="11"/>
      <c r="H26" s="39"/>
      <c r="I26" s="11"/>
      <c r="J26" s="11"/>
      <c r="K26" s="11"/>
      <c r="L26" s="55"/>
      <c r="M26" s="55"/>
      <c r="N26" s="56"/>
    </row>
    <row r="27" spans="1:14" ht="15">
      <c r="A27" s="44"/>
      <c r="B27" s="44"/>
      <c r="C27" s="26"/>
      <c r="D27" s="26"/>
      <c r="E27" s="42" t="s">
        <v>16</v>
      </c>
      <c r="F27" s="42" t="s">
        <v>17</v>
      </c>
      <c r="G27" s="43" t="s">
        <v>18</v>
      </c>
      <c r="H27" s="42" t="s">
        <v>19</v>
      </c>
      <c r="I27" s="42" t="s">
        <v>20</v>
      </c>
      <c r="J27" s="42" t="s">
        <v>21</v>
      </c>
      <c r="K27" s="42" t="s">
        <v>69</v>
      </c>
      <c r="L27" s="44"/>
      <c r="M27" s="55"/>
      <c r="N27" s="56"/>
    </row>
    <row r="28" spans="1:14" ht="15">
      <c r="A28" s="44"/>
      <c r="B28" s="44"/>
      <c r="C28" s="15" t="s">
        <v>13</v>
      </c>
      <c r="D28" s="16"/>
      <c r="E28" s="16">
        <v>1</v>
      </c>
      <c r="F28" s="16">
        <v>0</v>
      </c>
      <c r="G28" s="17">
        <f>E28/(E28+F28)</f>
        <v>1</v>
      </c>
      <c r="H28" s="16">
        <v>7</v>
      </c>
      <c r="I28" s="16">
        <v>1</v>
      </c>
      <c r="J28" s="40">
        <f>I28*7/H28</f>
        <v>1</v>
      </c>
      <c r="K28" s="16">
        <v>0</v>
      </c>
      <c r="L28" s="44"/>
      <c r="M28" s="55"/>
      <c r="N28" s="56"/>
    </row>
    <row r="29" spans="1:14" ht="15">
      <c r="A29" s="44"/>
      <c r="B29" s="44"/>
      <c r="C29" s="18" t="s">
        <v>43</v>
      </c>
      <c r="D29" s="19"/>
      <c r="E29" s="19">
        <v>0</v>
      </c>
      <c r="F29" s="19">
        <v>2</v>
      </c>
      <c r="G29" s="20">
        <f>E29/(E29+F29)</f>
        <v>0</v>
      </c>
      <c r="H29" s="19">
        <v>13</v>
      </c>
      <c r="I29" s="19">
        <v>21</v>
      </c>
      <c r="J29" s="41">
        <f>I29*7/H29</f>
        <v>11.307692307692308</v>
      </c>
      <c r="K29" s="19">
        <v>0</v>
      </c>
      <c r="L29" s="44"/>
      <c r="M29" s="55"/>
      <c r="N29" s="56"/>
    </row>
    <row r="30" spans="1:14" ht="15">
      <c r="A30" s="44"/>
      <c r="B30" s="44"/>
      <c r="C30" s="28" t="s">
        <v>22</v>
      </c>
      <c r="D30" s="28"/>
      <c r="E30" s="28">
        <f>SUM(E28:E29)</f>
        <v>1</v>
      </c>
      <c r="F30" s="28">
        <f>SUM(F28:F29)</f>
        <v>2</v>
      </c>
      <c r="G30" s="31">
        <f>E30/(E30+F30)</f>
        <v>0.3333333333333333</v>
      </c>
      <c r="H30" s="28">
        <f>SUM(H28:H29)</f>
        <v>20</v>
      </c>
      <c r="I30" s="28">
        <f>SUM(I28:I29)</f>
        <v>22</v>
      </c>
      <c r="J30" s="30">
        <f>I30*7/H30</f>
        <v>7.7</v>
      </c>
      <c r="K30" s="28">
        <f>SUM(K29:K29)</f>
        <v>0</v>
      </c>
      <c r="L30" s="44"/>
      <c r="M30" s="55"/>
      <c r="N30" s="56"/>
    </row>
    <row r="31" spans="1:14" ht="15">
      <c r="A31" s="44"/>
      <c r="B31" s="44"/>
      <c r="C31" s="44"/>
      <c r="D31" s="55"/>
      <c r="E31" s="55"/>
      <c r="F31" s="55"/>
      <c r="G31" s="55"/>
      <c r="H31" s="56"/>
      <c r="I31" s="55"/>
      <c r="J31" s="55"/>
      <c r="K31" s="55"/>
      <c r="L31" s="55"/>
      <c r="M31" s="55"/>
      <c r="N31" s="56"/>
    </row>
    <row r="32" spans="1:14" ht="15">
      <c r="A32" s="55"/>
      <c r="B32" s="55"/>
      <c r="C32" s="55"/>
      <c r="D32" s="55"/>
      <c r="E32" s="56"/>
      <c r="F32" s="55"/>
      <c r="G32" s="55"/>
      <c r="H32" s="55"/>
      <c r="I32" s="55"/>
      <c r="J32" s="55"/>
      <c r="K32" s="55"/>
      <c r="L32" s="55"/>
      <c r="M32" s="55"/>
      <c r="N32" s="56"/>
    </row>
    <row r="33" spans="1:14" ht="15">
      <c r="A33" s="55"/>
      <c r="B33" s="55"/>
      <c r="C33" s="55"/>
      <c r="D33" s="55"/>
      <c r="E33" s="56"/>
      <c r="F33" s="55"/>
      <c r="G33" s="55"/>
      <c r="H33" s="55"/>
      <c r="I33" s="55"/>
      <c r="J33" s="55"/>
      <c r="K33" s="55"/>
      <c r="L33" s="55"/>
      <c r="M33" s="55"/>
      <c r="N33" s="56"/>
    </row>
    <row r="34" spans="10:14" ht="15">
      <c r="J34" s="1"/>
      <c r="K34" s="1"/>
      <c r="L34" s="1"/>
      <c r="M34" s="1"/>
      <c r="N34" s="2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ht="12.75">
      <c r="N62" s="3"/>
    </row>
    <row r="63" ht="12.75">
      <c r="N63" s="3"/>
    </row>
    <row r="64" ht="12.75">
      <c r="N64" s="3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</sheetData>
  <sheetProtection password="CEF4" sheet="1" objects="1" scenarios="1"/>
  <mergeCells count="1">
    <mergeCell ref="A5:N5"/>
  </mergeCells>
  <printOptions horizontalCentered="1"/>
  <pageMargins left="0.5" right="0.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J. Roche</cp:lastModifiedBy>
  <cp:lastPrinted>2001-11-10T19:06:18Z</cp:lastPrinted>
  <dcterms:created xsi:type="dcterms:W3CDTF">1999-09-10T21:22:11Z</dcterms:created>
  <dcterms:modified xsi:type="dcterms:W3CDTF">2002-05-29T20:21:36Z</dcterms:modified>
  <cp:category/>
  <cp:version/>
  <cp:contentType/>
  <cp:contentStatus/>
</cp:coreProperties>
</file>