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7230" activeTab="2"/>
  </bookViews>
  <sheets>
    <sheet name="Hitting &amp; Pitching" sheetId="1" r:id="rId1"/>
    <sheet name="Team Leaders" sheetId="2" state="hidden" r:id="rId2"/>
    <sheet name="Playoffs Stats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<sst xmlns="http://schemas.openxmlformats.org/spreadsheetml/2006/main" count="105" uniqueCount="54">
  <si>
    <t>GP</t>
  </si>
  <si>
    <t>AB</t>
  </si>
  <si>
    <t>H</t>
  </si>
  <si>
    <t>AVG</t>
  </si>
  <si>
    <t>RBI</t>
  </si>
  <si>
    <t>1B</t>
  </si>
  <si>
    <t>2B</t>
  </si>
  <si>
    <t>3B</t>
  </si>
  <si>
    <t>HR</t>
  </si>
  <si>
    <t>XBH</t>
  </si>
  <si>
    <t>RS</t>
  </si>
  <si>
    <t>TLB</t>
  </si>
  <si>
    <t>SL %</t>
  </si>
  <si>
    <t>W</t>
  </si>
  <si>
    <t>L</t>
  </si>
  <si>
    <t>PCT</t>
  </si>
  <si>
    <t>IP</t>
  </si>
  <si>
    <t>RA</t>
  </si>
  <si>
    <t>RPG</t>
  </si>
  <si>
    <t>TOTALS</t>
  </si>
  <si>
    <t>HITS</t>
  </si>
  <si>
    <t>HOME RUNS</t>
  </si>
  <si>
    <t>RUNS SCORED</t>
  </si>
  <si>
    <t>EXTRA BH</t>
  </si>
  <si>
    <t>TOTAL BASES</t>
  </si>
  <si>
    <t>AT BATS</t>
  </si>
  <si>
    <t>SL % (Min 30)</t>
  </si>
  <si>
    <t>SVS</t>
  </si>
  <si>
    <t>AVG (Min. 30 AB)</t>
  </si>
  <si>
    <t>2003 RENEGADE TEAM LEADERS</t>
  </si>
  <si>
    <t>Tom DiPaolo</t>
  </si>
  <si>
    <t>John Roche</t>
  </si>
  <si>
    <t>Chris White</t>
  </si>
  <si>
    <t>Brett Loosian</t>
  </si>
  <si>
    <t>Scott Brown</t>
  </si>
  <si>
    <t>Mike Clements</t>
  </si>
  <si>
    <t>Matt Norian</t>
  </si>
  <si>
    <t>Al Miller</t>
  </si>
  <si>
    <t>Rich Newman</t>
  </si>
  <si>
    <t>Matt LoGuidice</t>
  </si>
  <si>
    <t>BATTING STATS</t>
  </si>
  <si>
    <t>Player</t>
  </si>
  <si>
    <t>PITCHING STATS</t>
  </si>
  <si>
    <t>John Megan</t>
  </si>
  <si>
    <t>Chris Parente</t>
  </si>
  <si>
    <t>Gordon Broz</t>
  </si>
  <si>
    <t>Ben Gunther</t>
  </si>
  <si>
    <t>Pete Gfatter</t>
  </si>
  <si>
    <t>James Arredondo</t>
  </si>
  <si>
    <t>---</t>
  </si>
  <si>
    <t>Todd Easton</t>
  </si>
  <si>
    <t>Keith Beaudin</t>
  </si>
  <si>
    <t>Final 2009 Motor Pool Renegades Stats  9 wins  3 losses .750 PCT</t>
  </si>
  <si>
    <t>Final 2009 Motor Pool Renegades Playoff Stats     2 wins 2 losses .500 PCT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</si>
</sst>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0"/>
    </font>
    <font>
      <sz val="10"/>
      <color indexed="36"/>
      <name val="Arial"/>
      <family val="2"/>
    </font>
    <font>
      <sz val="12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u val="single"/>
      <sz val="14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9"/>
      <name val="Arial"/>
      <family val="2"/>
    </font>
    <font>
      <u val="single"/>
      <sz val="11"/>
      <color indexed="18"/>
      <name val="Arial"/>
      <family val="2"/>
    </font>
    <font>
      <b/>
      <u val="single"/>
      <sz val="11"/>
      <color indexed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 Narrow"/>
      <family val="2"/>
    </font>
    <font>
      <b/>
      <sz val="12"/>
      <color indexed="18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2"/>
      <name val="Arial Narrow"/>
      <family val="2"/>
    </font>
    <font>
      <b/>
      <sz val="12"/>
      <color indexed="9"/>
      <name val="Arial Narrow"/>
      <family val="2"/>
    </font>
    <font>
      <b/>
      <u val="single"/>
      <sz val="12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Continuous"/>
    </xf>
    <xf numFmtId="0" fontId="8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 horizontal="right"/>
    </xf>
    <xf numFmtId="49" fontId="8" fillId="35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2" fillId="35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36" borderId="10" xfId="0" applyFont="1" applyFill="1" applyBorder="1" applyAlignment="1">
      <alignment horizontal="left"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 horizontal="centerContinuous"/>
    </xf>
    <xf numFmtId="0" fontId="18" fillId="35" borderId="13" xfId="0" applyFont="1" applyFill="1" applyBorder="1" applyAlignment="1">
      <alignment horizontal="centerContinuous"/>
    </xf>
    <xf numFmtId="0" fontId="19" fillId="37" borderId="14" xfId="0" applyFont="1" applyFill="1" applyBorder="1" applyAlignment="1">
      <alignment/>
    </xf>
    <xf numFmtId="0" fontId="19" fillId="37" borderId="15" xfId="0" applyFont="1" applyFill="1" applyBorder="1" applyAlignment="1">
      <alignment horizontal="center"/>
    </xf>
    <xf numFmtId="164" fontId="19" fillId="37" borderId="15" xfId="0" applyNumberFormat="1" applyFont="1" applyFill="1" applyBorder="1" applyAlignment="1">
      <alignment/>
    </xf>
    <xf numFmtId="164" fontId="19" fillId="37" borderId="16" xfId="0" applyNumberFormat="1" applyFont="1" applyFill="1" applyBorder="1" applyAlignment="1">
      <alignment/>
    </xf>
    <xf numFmtId="0" fontId="18" fillId="36" borderId="17" xfId="0" applyFont="1" applyFill="1" applyBorder="1" applyAlignment="1">
      <alignment/>
    </xf>
    <xf numFmtId="0" fontId="18" fillId="36" borderId="18" xfId="0" applyFont="1" applyFill="1" applyBorder="1" applyAlignment="1">
      <alignment/>
    </xf>
    <xf numFmtId="0" fontId="19" fillId="35" borderId="19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164" fontId="20" fillId="35" borderId="0" xfId="0" applyNumberFormat="1" applyFont="1" applyFill="1" applyBorder="1" applyAlignment="1">
      <alignment/>
    </xf>
    <xf numFmtId="164" fontId="20" fillId="35" borderId="20" xfId="0" applyNumberFormat="1" applyFont="1" applyFill="1" applyBorder="1" applyAlignment="1">
      <alignment/>
    </xf>
    <xf numFmtId="0" fontId="19" fillId="35" borderId="21" xfId="0" applyFont="1" applyFill="1" applyBorder="1" applyAlignment="1">
      <alignment/>
    </xf>
    <xf numFmtId="0" fontId="20" fillId="35" borderId="22" xfId="0" applyFont="1" applyFill="1" applyBorder="1" applyAlignment="1">
      <alignment horizontal="center"/>
    </xf>
    <xf numFmtId="164" fontId="20" fillId="35" borderId="22" xfId="0" applyNumberFormat="1" applyFont="1" applyFill="1" applyBorder="1" applyAlignment="1">
      <alignment/>
    </xf>
    <xf numFmtId="164" fontId="20" fillId="35" borderId="23" xfId="0" applyNumberFormat="1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8" fillId="36" borderId="17" xfId="0" applyFont="1" applyFill="1" applyBorder="1" applyAlignment="1">
      <alignment horizontal="centerContinuous"/>
    </xf>
    <xf numFmtId="164" fontId="18" fillId="36" borderId="17" xfId="0" applyNumberFormat="1" applyFont="1" applyFill="1" applyBorder="1" applyAlignment="1">
      <alignment horizontal="centerContinuous"/>
    </xf>
    <xf numFmtId="0" fontId="18" fillId="36" borderId="18" xfId="0" applyFont="1" applyFill="1" applyBorder="1" applyAlignment="1">
      <alignment horizontal="centerContinuous"/>
    </xf>
    <xf numFmtId="0" fontId="18" fillId="35" borderId="12" xfId="0" applyFont="1" applyFill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2" fontId="19" fillId="37" borderId="16" xfId="0" applyNumberFormat="1" applyFont="1" applyFill="1" applyBorder="1" applyAlignment="1">
      <alignment/>
    </xf>
    <xf numFmtId="49" fontId="20" fillId="35" borderId="0" xfId="0" applyNumberFormat="1" applyFont="1" applyFill="1" applyBorder="1" applyAlignment="1">
      <alignment horizontal="center"/>
    </xf>
    <xf numFmtId="2" fontId="20" fillId="35" borderId="20" xfId="0" applyNumberFormat="1" applyFont="1" applyFill="1" applyBorder="1" applyAlignment="1">
      <alignment/>
    </xf>
    <xf numFmtId="2" fontId="20" fillId="35" borderId="22" xfId="0" applyNumberFormat="1" applyFont="1" applyFill="1" applyBorder="1" applyAlignment="1">
      <alignment horizontal="center"/>
    </xf>
    <xf numFmtId="2" fontId="20" fillId="35" borderId="23" xfId="0" applyNumberFormat="1" applyFont="1" applyFill="1" applyBorder="1" applyAlignment="1">
      <alignment/>
    </xf>
    <xf numFmtId="0" fontId="18" fillId="37" borderId="10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Continuous" vertical="center"/>
    </xf>
    <xf numFmtId="0" fontId="36" fillId="0" borderId="0" xfId="0" applyFont="1" applyAlignment="1">
      <alignment horizontal="centerContinuous"/>
    </xf>
    <xf numFmtId="164" fontId="18" fillId="36" borderId="17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2" fontId="19" fillId="37" borderId="15" xfId="0" applyNumberFormat="1" applyFont="1" applyFill="1" applyBorder="1" applyAlignment="1">
      <alignment/>
    </xf>
    <xf numFmtId="0" fontId="19" fillId="37" borderId="16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Continuous"/>
    </xf>
    <xf numFmtId="0" fontId="38" fillId="37" borderId="18" xfId="0" applyFont="1" applyFill="1" applyBorder="1" applyAlignment="1">
      <alignment horizontal="centerContinuous"/>
    </xf>
    <xf numFmtId="0" fontId="20" fillId="0" borderId="0" xfId="0" applyFont="1" applyAlignment="1">
      <alignment/>
    </xf>
    <xf numFmtId="0" fontId="20" fillId="36" borderId="17" xfId="0" applyFont="1" applyFill="1" applyBorder="1" applyAlignment="1">
      <alignment/>
    </xf>
    <xf numFmtId="0" fontId="20" fillId="36" borderId="18" xfId="0" applyFont="1" applyFill="1" applyBorder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 horizontal="centerContinuous"/>
    </xf>
    <xf numFmtId="164" fontId="20" fillId="0" borderId="0" xfId="0" applyNumberFormat="1" applyFont="1" applyAlignment="1">
      <alignment horizontal="centerContinuous"/>
    </xf>
    <xf numFmtId="0" fontId="19" fillId="37" borderId="19" xfId="0" applyFont="1" applyFill="1" applyBorder="1" applyAlignment="1">
      <alignment horizontal="left"/>
    </xf>
    <xf numFmtId="0" fontId="20" fillId="37" borderId="0" xfId="0" applyFont="1" applyFill="1" applyBorder="1" applyAlignment="1">
      <alignment horizontal="center"/>
    </xf>
    <xf numFmtId="164" fontId="20" fillId="37" borderId="0" xfId="0" applyNumberFormat="1" applyFont="1" applyFill="1" applyBorder="1" applyAlignment="1">
      <alignment/>
    </xf>
    <xf numFmtId="2" fontId="20" fillId="37" borderId="0" xfId="0" applyNumberFormat="1" applyFont="1" applyFill="1" applyBorder="1" applyAlignment="1">
      <alignment/>
    </xf>
    <xf numFmtId="0" fontId="20" fillId="37" borderId="20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left"/>
    </xf>
    <xf numFmtId="2" fontId="20" fillId="35" borderId="22" xfId="0" applyNumberFormat="1" applyFont="1" applyFill="1" applyBorder="1" applyAlignment="1">
      <alignment/>
    </xf>
    <xf numFmtId="0" fontId="20" fillId="35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40"/>
  <sheetViews>
    <sheetView showGridLines="0" zoomScalePageLayoutView="0" workbookViewId="0" topLeftCell="A10">
      <selection activeCell="O35" sqref="O35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9" customFormat="1" ht="19.5" customHeight="1">
      <c r="A4" s="70" t="s">
        <v>52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6" ht="19.5" customHeight="1">
      <c r="A5" s="40" t="s">
        <v>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P5" s="4"/>
    </row>
    <row r="6" spans="1:14" s="29" customFormat="1" ht="16.5" thickBot="1">
      <c r="A6" s="41" t="s">
        <v>41</v>
      </c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9</v>
      </c>
      <c r="L6" s="42" t="s">
        <v>10</v>
      </c>
      <c r="M6" s="42" t="s">
        <v>11</v>
      </c>
      <c r="N6" s="43" t="s">
        <v>12</v>
      </c>
    </row>
    <row r="7" spans="1:19" ht="15.75">
      <c r="A7" s="50" t="s">
        <v>43</v>
      </c>
      <c r="B7" s="51">
        <v>5</v>
      </c>
      <c r="C7" s="51">
        <v>16</v>
      </c>
      <c r="D7" s="51">
        <v>14</v>
      </c>
      <c r="E7" s="52">
        <f aca="true" t="shared" si="0" ref="E7:E25">D7/C7</f>
        <v>0.875</v>
      </c>
      <c r="F7" s="51">
        <v>13</v>
      </c>
      <c r="G7" s="51">
        <v>8</v>
      </c>
      <c r="H7" s="51">
        <v>2</v>
      </c>
      <c r="I7" s="51">
        <v>3</v>
      </c>
      <c r="J7" s="51">
        <v>1</v>
      </c>
      <c r="K7" s="51">
        <f aca="true" t="shared" si="1" ref="K7:K25">H7+I7+J7</f>
        <v>6</v>
      </c>
      <c r="L7" s="51">
        <v>8</v>
      </c>
      <c r="M7" s="51">
        <f aca="true" t="shared" si="2" ref="M7:M25">G7+H7*2+I7*3+J7*4</f>
        <v>25</v>
      </c>
      <c r="N7" s="53">
        <f aca="true" t="shared" si="3" ref="N7:N25">M7/C7</f>
        <v>1.5625</v>
      </c>
      <c r="S7" s="19"/>
    </row>
    <row r="8" spans="1:14" ht="15.75">
      <c r="A8" s="50" t="s">
        <v>47</v>
      </c>
      <c r="B8" s="51">
        <v>6</v>
      </c>
      <c r="C8" s="51">
        <v>21</v>
      </c>
      <c r="D8" s="51">
        <v>18</v>
      </c>
      <c r="E8" s="52">
        <f t="shared" si="0"/>
        <v>0.8571428571428571</v>
      </c>
      <c r="F8" s="51">
        <v>8</v>
      </c>
      <c r="G8" s="51">
        <v>13</v>
      </c>
      <c r="H8" s="51">
        <v>4</v>
      </c>
      <c r="I8" s="51">
        <v>1</v>
      </c>
      <c r="J8" s="51">
        <v>0</v>
      </c>
      <c r="K8" s="51">
        <f t="shared" si="1"/>
        <v>5</v>
      </c>
      <c r="L8" s="51">
        <v>13</v>
      </c>
      <c r="M8" s="51">
        <f t="shared" si="2"/>
        <v>24</v>
      </c>
      <c r="N8" s="53">
        <f t="shared" si="3"/>
        <v>1.1428571428571428</v>
      </c>
    </row>
    <row r="9" spans="1:17" ht="15.75">
      <c r="A9" s="50" t="s">
        <v>50</v>
      </c>
      <c r="B9" s="51">
        <v>1</v>
      </c>
      <c r="C9" s="51">
        <v>4</v>
      </c>
      <c r="D9" s="51">
        <v>3</v>
      </c>
      <c r="E9" s="52">
        <f t="shared" si="0"/>
        <v>0.75</v>
      </c>
      <c r="F9" s="51">
        <v>4</v>
      </c>
      <c r="G9" s="51">
        <v>1</v>
      </c>
      <c r="H9" s="51">
        <v>0</v>
      </c>
      <c r="I9" s="51">
        <v>0</v>
      </c>
      <c r="J9" s="51">
        <v>2</v>
      </c>
      <c r="K9" s="51">
        <f t="shared" si="1"/>
        <v>2</v>
      </c>
      <c r="L9" s="51">
        <v>3</v>
      </c>
      <c r="M9" s="51">
        <f t="shared" si="2"/>
        <v>9</v>
      </c>
      <c r="N9" s="53">
        <f t="shared" si="3"/>
        <v>2.25</v>
      </c>
      <c r="O9" s="19"/>
      <c r="P9" s="19"/>
      <c r="Q9" s="19"/>
    </row>
    <row r="10" spans="1:17" ht="15.75">
      <c r="A10" s="50" t="s">
        <v>51</v>
      </c>
      <c r="B10" s="51">
        <v>1</v>
      </c>
      <c r="C10" s="51">
        <v>4</v>
      </c>
      <c r="D10" s="51">
        <v>3</v>
      </c>
      <c r="E10" s="52">
        <f t="shared" si="0"/>
        <v>0.75</v>
      </c>
      <c r="F10" s="51">
        <v>6</v>
      </c>
      <c r="G10" s="51">
        <v>0</v>
      </c>
      <c r="H10" s="51">
        <v>0</v>
      </c>
      <c r="I10" s="51">
        <v>0</v>
      </c>
      <c r="J10" s="51">
        <v>3</v>
      </c>
      <c r="K10" s="51">
        <f t="shared" si="1"/>
        <v>3</v>
      </c>
      <c r="L10" s="51">
        <v>3</v>
      </c>
      <c r="M10" s="51">
        <f t="shared" si="2"/>
        <v>12</v>
      </c>
      <c r="N10" s="53">
        <f t="shared" si="3"/>
        <v>3</v>
      </c>
      <c r="O10" s="19"/>
      <c r="P10" s="19"/>
      <c r="Q10" s="19"/>
    </row>
    <row r="11" spans="1:18" ht="15.75">
      <c r="A11" s="50" t="s">
        <v>30</v>
      </c>
      <c r="B11" s="51">
        <v>10</v>
      </c>
      <c r="C11" s="51">
        <v>40</v>
      </c>
      <c r="D11" s="51">
        <v>28</v>
      </c>
      <c r="E11" s="52">
        <f t="shared" si="0"/>
        <v>0.7</v>
      </c>
      <c r="F11" s="51">
        <v>13</v>
      </c>
      <c r="G11" s="51">
        <v>24</v>
      </c>
      <c r="H11" s="51">
        <v>2</v>
      </c>
      <c r="I11" s="51">
        <v>1</v>
      </c>
      <c r="J11" s="51">
        <v>1</v>
      </c>
      <c r="K11" s="51">
        <f t="shared" si="1"/>
        <v>4</v>
      </c>
      <c r="L11" s="51">
        <v>24</v>
      </c>
      <c r="M11" s="51">
        <f t="shared" si="2"/>
        <v>35</v>
      </c>
      <c r="N11" s="53">
        <f t="shared" si="3"/>
        <v>0.875</v>
      </c>
      <c r="O11" s="19"/>
      <c r="P11" s="19"/>
      <c r="Q11" s="19"/>
      <c r="R11" s="19"/>
    </row>
    <row r="12" spans="1:14" ht="15.75">
      <c r="A12" s="50" t="s">
        <v>39</v>
      </c>
      <c r="B12" s="51">
        <v>10</v>
      </c>
      <c r="C12" s="51">
        <v>39</v>
      </c>
      <c r="D12" s="51">
        <v>26</v>
      </c>
      <c r="E12" s="52">
        <f t="shared" si="0"/>
        <v>0.6666666666666666</v>
      </c>
      <c r="F12" s="51">
        <v>23</v>
      </c>
      <c r="G12" s="51">
        <v>17</v>
      </c>
      <c r="H12" s="51">
        <v>3</v>
      </c>
      <c r="I12" s="51">
        <v>2</v>
      </c>
      <c r="J12" s="51">
        <v>4</v>
      </c>
      <c r="K12" s="51">
        <f t="shared" si="1"/>
        <v>9</v>
      </c>
      <c r="L12" s="51">
        <v>19</v>
      </c>
      <c r="M12" s="51">
        <f t="shared" si="2"/>
        <v>45</v>
      </c>
      <c r="N12" s="53">
        <f t="shared" si="3"/>
        <v>1.1538461538461537</v>
      </c>
    </row>
    <row r="13" spans="1:17" ht="15.75">
      <c r="A13" s="50" t="s">
        <v>44</v>
      </c>
      <c r="B13" s="51">
        <v>1</v>
      </c>
      <c r="C13" s="51">
        <v>3</v>
      </c>
      <c r="D13" s="51">
        <v>2</v>
      </c>
      <c r="E13" s="52">
        <f t="shared" si="0"/>
        <v>0.6666666666666666</v>
      </c>
      <c r="F13" s="51">
        <v>1</v>
      </c>
      <c r="G13" s="51">
        <v>0</v>
      </c>
      <c r="H13" s="51">
        <v>2</v>
      </c>
      <c r="I13" s="51">
        <v>0</v>
      </c>
      <c r="J13" s="51">
        <v>0</v>
      </c>
      <c r="K13" s="51">
        <f t="shared" si="1"/>
        <v>2</v>
      </c>
      <c r="L13" s="51">
        <v>0</v>
      </c>
      <c r="M13" s="51">
        <f t="shared" si="2"/>
        <v>4</v>
      </c>
      <c r="N13" s="53">
        <f t="shared" si="3"/>
        <v>1.3333333333333333</v>
      </c>
      <c r="Q13" s="19"/>
    </row>
    <row r="14" spans="1:19" ht="15.75">
      <c r="A14" s="50" t="s">
        <v>38</v>
      </c>
      <c r="B14" s="51">
        <v>11</v>
      </c>
      <c r="C14" s="51">
        <v>36</v>
      </c>
      <c r="D14" s="51">
        <v>24</v>
      </c>
      <c r="E14" s="52">
        <f t="shared" si="0"/>
        <v>0.6666666666666666</v>
      </c>
      <c r="F14" s="51">
        <v>12</v>
      </c>
      <c r="G14" s="51">
        <v>18</v>
      </c>
      <c r="H14" s="51">
        <v>5</v>
      </c>
      <c r="I14" s="51">
        <v>1</v>
      </c>
      <c r="J14" s="51">
        <v>0</v>
      </c>
      <c r="K14" s="51">
        <f t="shared" si="1"/>
        <v>6</v>
      </c>
      <c r="L14" s="51">
        <v>15</v>
      </c>
      <c r="M14" s="51">
        <f t="shared" si="2"/>
        <v>31</v>
      </c>
      <c r="N14" s="53">
        <f t="shared" si="3"/>
        <v>0.8611111111111112</v>
      </c>
      <c r="S14" s="19"/>
    </row>
    <row r="15" spans="1:17" ht="15.75">
      <c r="A15" s="50" t="s">
        <v>31</v>
      </c>
      <c r="B15" s="51">
        <v>12</v>
      </c>
      <c r="C15" s="51">
        <v>48</v>
      </c>
      <c r="D15" s="51">
        <v>28</v>
      </c>
      <c r="E15" s="52">
        <f t="shared" si="0"/>
        <v>0.5833333333333334</v>
      </c>
      <c r="F15" s="51">
        <v>25</v>
      </c>
      <c r="G15" s="51">
        <v>13</v>
      </c>
      <c r="H15" s="51">
        <v>12</v>
      </c>
      <c r="I15" s="51">
        <v>0</v>
      </c>
      <c r="J15" s="51">
        <v>3</v>
      </c>
      <c r="K15" s="51">
        <f t="shared" si="1"/>
        <v>15</v>
      </c>
      <c r="L15" s="51">
        <v>21</v>
      </c>
      <c r="M15" s="51">
        <f t="shared" si="2"/>
        <v>49</v>
      </c>
      <c r="N15" s="53">
        <f t="shared" si="3"/>
        <v>1.0208333333333333</v>
      </c>
      <c r="Q15" s="19"/>
    </row>
    <row r="16" spans="1:14" ht="15.75">
      <c r="A16" s="50" t="s">
        <v>48</v>
      </c>
      <c r="B16" s="51">
        <v>9</v>
      </c>
      <c r="C16" s="51">
        <v>36</v>
      </c>
      <c r="D16" s="51">
        <v>21</v>
      </c>
      <c r="E16" s="52">
        <f t="shared" si="0"/>
        <v>0.5833333333333334</v>
      </c>
      <c r="F16" s="51">
        <v>12</v>
      </c>
      <c r="G16" s="51">
        <v>16</v>
      </c>
      <c r="H16" s="51">
        <v>1</v>
      </c>
      <c r="I16" s="51">
        <v>2</v>
      </c>
      <c r="J16" s="51">
        <v>2</v>
      </c>
      <c r="K16" s="51">
        <f t="shared" si="1"/>
        <v>5</v>
      </c>
      <c r="L16" s="51">
        <v>14</v>
      </c>
      <c r="M16" s="51">
        <f t="shared" si="2"/>
        <v>32</v>
      </c>
      <c r="N16" s="53">
        <f t="shared" si="3"/>
        <v>0.8888888888888888</v>
      </c>
    </row>
    <row r="17" spans="1:14" ht="15.75">
      <c r="A17" s="50" t="s">
        <v>33</v>
      </c>
      <c r="B17" s="51">
        <v>10</v>
      </c>
      <c r="C17" s="51">
        <v>33</v>
      </c>
      <c r="D17" s="51">
        <v>18</v>
      </c>
      <c r="E17" s="52">
        <f t="shared" si="0"/>
        <v>0.5454545454545454</v>
      </c>
      <c r="F17" s="51">
        <v>10</v>
      </c>
      <c r="G17" s="51">
        <v>18</v>
      </c>
      <c r="H17" s="51">
        <v>0</v>
      </c>
      <c r="I17" s="51">
        <v>0</v>
      </c>
      <c r="J17" s="51">
        <v>0</v>
      </c>
      <c r="K17" s="51">
        <f t="shared" si="1"/>
        <v>0</v>
      </c>
      <c r="L17" s="51">
        <v>12</v>
      </c>
      <c r="M17" s="51">
        <f t="shared" si="2"/>
        <v>18</v>
      </c>
      <c r="N17" s="53">
        <f t="shared" si="3"/>
        <v>0.5454545454545454</v>
      </c>
    </row>
    <row r="18" spans="1:14" ht="15.75">
      <c r="A18" s="50" t="s">
        <v>46</v>
      </c>
      <c r="B18" s="51">
        <v>11</v>
      </c>
      <c r="C18" s="51">
        <v>39</v>
      </c>
      <c r="D18" s="51">
        <v>20</v>
      </c>
      <c r="E18" s="52">
        <f t="shared" si="0"/>
        <v>0.5128205128205128</v>
      </c>
      <c r="F18" s="51">
        <v>13</v>
      </c>
      <c r="G18" s="51">
        <v>14</v>
      </c>
      <c r="H18" s="51">
        <v>3</v>
      </c>
      <c r="I18" s="51">
        <v>2</v>
      </c>
      <c r="J18" s="51">
        <v>1</v>
      </c>
      <c r="K18" s="51">
        <f t="shared" si="1"/>
        <v>6</v>
      </c>
      <c r="L18" s="51">
        <v>16</v>
      </c>
      <c r="M18" s="51">
        <f t="shared" si="2"/>
        <v>30</v>
      </c>
      <c r="N18" s="53">
        <f t="shared" si="3"/>
        <v>0.7692307692307693</v>
      </c>
    </row>
    <row r="19" spans="1:14" ht="15.75">
      <c r="A19" s="50" t="s">
        <v>45</v>
      </c>
      <c r="B19" s="51">
        <v>7</v>
      </c>
      <c r="C19" s="51">
        <v>21</v>
      </c>
      <c r="D19" s="51">
        <v>10</v>
      </c>
      <c r="E19" s="52">
        <f t="shared" si="0"/>
        <v>0.47619047619047616</v>
      </c>
      <c r="F19" s="51">
        <v>6</v>
      </c>
      <c r="G19" s="51">
        <v>7</v>
      </c>
      <c r="H19" s="51">
        <v>1</v>
      </c>
      <c r="I19" s="51">
        <v>1</v>
      </c>
      <c r="J19" s="51">
        <v>1</v>
      </c>
      <c r="K19" s="51">
        <f t="shared" si="1"/>
        <v>3</v>
      </c>
      <c r="L19" s="51">
        <v>7</v>
      </c>
      <c r="M19" s="51">
        <f t="shared" si="2"/>
        <v>16</v>
      </c>
      <c r="N19" s="53">
        <f t="shared" si="3"/>
        <v>0.7619047619047619</v>
      </c>
    </row>
    <row r="20" spans="1:14" ht="15.75">
      <c r="A20" s="50" t="s">
        <v>34</v>
      </c>
      <c r="B20" s="51">
        <v>9</v>
      </c>
      <c r="C20" s="51">
        <v>32</v>
      </c>
      <c r="D20" s="51">
        <v>15</v>
      </c>
      <c r="E20" s="52">
        <f t="shared" si="0"/>
        <v>0.46875</v>
      </c>
      <c r="F20" s="51">
        <v>13</v>
      </c>
      <c r="G20" s="51">
        <v>8</v>
      </c>
      <c r="H20" s="51">
        <v>5</v>
      </c>
      <c r="I20" s="51">
        <v>0</v>
      </c>
      <c r="J20" s="51">
        <v>2</v>
      </c>
      <c r="K20" s="51">
        <f t="shared" si="1"/>
        <v>7</v>
      </c>
      <c r="L20" s="51">
        <v>10</v>
      </c>
      <c r="M20" s="51">
        <f t="shared" si="2"/>
        <v>26</v>
      </c>
      <c r="N20" s="53">
        <f t="shared" si="3"/>
        <v>0.8125</v>
      </c>
    </row>
    <row r="21" spans="1:14" ht="15.75">
      <c r="A21" s="50" t="s">
        <v>36</v>
      </c>
      <c r="B21" s="51">
        <v>3</v>
      </c>
      <c r="C21" s="51">
        <v>15</v>
      </c>
      <c r="D21" s="51">
        <v>7</v>
      </c>
      <c r="E21" s="52">
        <f t="shared" si="0"/>
        <v>0.4666666666666667</v>
      </c>
      <c r="F21" s="51">
        <v>6</v>
      </c>
      <c r="G21" s="51">
        <v>5</v>
      </c>
      <c r="H21" s="51">
        <v>0</v>
      </c>
      <c r="I21" s="51">
        <v>2</v>
      </c>
      <c r="J21" s="51">
        <v>0</v>
      </c>
      <c r="K21" s="51">
        <f t="shared" si="1"/>
        <v>2</v>
      </c>
      <c r="L21" s="51">
        <v>4</v>
      </c>
      <c r="M21" s="51">
        <f t="shared" si="2"/>
        <v>11</v>
      </c>
      <c r="N21" s="53">
        <f t="shared" si="3"/>
        <v>0.7333333333333333</v>
      </c>
    </row>
    <row r="22" spans="1:14" ht="15.75">
      <c r="A22" s="50" t="s">
        <v>37</v>
      </c>
      <c r="B22" s="51">
        <v>9</v>
      </c>
      <c r="C22" s="51">
        <v>34</v>
      </c>
      <c r="D22" s="51">
        <v>15</v>
      </c>
      <c r="E22" s="52">
        <f t="shared" si="0"/>
        <v>0.4411764705882353</v>
      </c>
      <c r="F22" s="51">
        <v>9</v>
      </c>
      <c r="G22" s="51">
        <v>13</v>
      </c>
      <c r="H22" s="51">
        <v>1</v>
      </c>
      <c r="I22" s="51">
        <v>0</v>
      </c>
      <c r="J22" s="51">
        <v>1</v>
      </c>
      <c r="K22" s="51">
        <f t="shared" si="1"/>
        <v>2</v>
      </c>
      <c r="L22" s="51">
        <v>5</v>
      </c>
      <c r="M22" s="51">
        <f t="shared" si="2"/>
        <v>19</v>
      </c>
      <c r="N22" s="53">
        <f t="shared" si="3"/>
        <v>0.5588235294117647</v>
      </c>
    </row>
    <row r="23" spans="1:14" ht="15.75">
      <c r="A23" s="50" t="s">
        <v>32</v>
      </c>
      <c r="B23" s="51">
        <v>10</v>
      </c>
      <c r="C23" s="51">
        <v>37</v>
      </c>
      <c r="D23" s="51">
        <v>16</v>
      </c>
      <c r="E23" s="52">
        <f t="shared" si="0"/>
        <v>0.43243243243243246</v>
      </c>
      <c r="F23" s="51">
        <v>8</v>
      </c>
      <c r="G23" s="51">
        <v>11</v>
      </c>
      <c r="H23" s="51">
        <v>3</v>
      </c>
      <c r="I23" s="51">
        <v>0</v>
      </c>
      <c r="J23" s="51">
        <v>2</v>
      </c>
      <c r="K23" s="51">
        <f t="shared" si="1"/>
        <v>5</v>
      </c>
      <c r="L23" s="51">
        <v>12</v>
      </c>
      <c r="M23" s="51">
        <f t="shared" si="2"/>
        <v>25</v>
      </c>
      <c r="N23" s="53">
        <f t="shared" si="3"/>
        <v>0.6756756756756757</v>
      </c>
    </row>
    <row r="24" spans="1:14" ht="16.5" thickBot="1">
      <c r="A24" s="54" t="s">
        <v>35</v>
      </c>
      <c r="B24" s="55">
        <v>5</v>
      </c>
      <c r="C24" s="55">
        <v>17</v>
      </c>
      <c r="D24" s="55">
        <v>5</v>
      </c>
      <c r="E24" s="56">
        <f t="shared" si="0"/>
        <v>0.29411764705882354</v>
      </c>
      <c r="F24" s="55">
        <v>2</v>
      </c>
      <c r="G24" s="55">
        <v>5</v>
      </c>
      <c r="H24" s="55">
        <v>0</v>
      </c>
      <c r="I24" s="55">
        <v>0</v>
      </c>
      <c r="J24" s="55">
        <v>0</v>
      </c>
      <c r="K24" s="55">
        <f t="shared" si="1"/>
        <v>0</v>
      </c>
      <c r="L24" s="55">
        <v>2</v>
      </c>
      <c r="M24" s="55">
        <f t="shared" si="2"/>
        <v>5</v>
      </c>
      <c r="N24" s="57">
        <f t="shared" si="3"/>
        <v>0.29411764705882354</v>
      </c>
    </row>
    <row r="25" spans="1:14" s="29" customFormat="1" ht="15.75">
      <c r="A25" s="44" t="s">
        <v>19</v>
      </c>
      <c r="B25" s="45">
        <v>12</v>
      </c>
      <c r="C25" s="45">
        <f>SUM(C7:C24)</f>
        <v>475</v>
      </c>
      <c r="D25" s="45">
        <f>SUM(D7:D24)</f>
        <v>273</v>
      </c>
      <c r="E25" s="46">
        <f t="shared" si="0"/>
        <v>0.5747368421052632</v>
      </c>
      <c r="F25" s="45">
        <f>SUM(F7:F24)</f>
        <v>184</v>
      </c>
      <c r="G25" s="45">
        <f>SUM(G7:G24)</f>
        <v>191</v>
      </c>
      <c r="H25" s="45">
        <f>SUM(H7:H24)</f>
        <v>44</v>
      </c>
      <c r="I25" s="45">
        <f>SUM(I7:I24)</f>
        <v>15</v>
      </c>
      <c r="J25" s="45">
        <f>SUM(J7:J24)</f>
        <v>23</v>
      </c>
      <c r="K25" s="45">
        <f t="shared" si="1"/>
        <v>82</v>
      </c>
      <c r="L25" s="45">
        <f>SUM(L7:L24)</f>
        <v>188</v>
      </c>
      <c r="M25" s="45">
        <f t="shared" si="2"/>
        <v>416</v>
      </c>
      <c r="N25" s="47">
        <f t="shared" si="3"/>
        <v>0.8757894736842106</v>
      </c>
    </row>
    <row r="26" spans="1:14" ht="14.25">
      <c r="A26" s="26"/>
      <c r="B26" s="26"/>
      <c r="C26" s="26"/>
      <c r="D26" s="37"/>
      <c r="E26" s="38"/>
      <c r="F26" s="37"/>
      <c r="G26" s="37"/>
      <c r="H26" s="37"/>
      <c r="I26" s="37"/>
      <c r="J26" s="37"/>
      <c r="K26" s="37"/>
      <c r="L26" s="37"/>
      <c r="M26" s="37"/>
      <c r="N26" s="38"/>
    </row>
    <row r="27" spans="1:14" ht="14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4.25">
      <c r="A28" s="37"/>
      <c r="B28" s="37"/>
      <c r="C28" s="37"/>
      <c r="D28" s="37"/>
      <c r="E28" s="38"/>
      <c r="F28" s="37"/>
      <c r="G28" s="37"/>
      <c r="H28" s="37"/>
      <c r="I28" s="37"/>
      <c r="J28" s="37"/>
      <c r="K28" s="37"/>
      <c r="L28" s="37"/>
      <c r="M28" s="37"/>
      <c r="N28" s="38"/>
    </row>
    <row r="29" spans="1:14" s="29" customFormat="1" ht="19.5" customHeight="1">
      <c r="A29" s="58" t="s">
        <v>42</v>
      </c>
      <c r="B29" s="48"/>
      <c r="C29" s="59"/>
      <c r="D29" s="59"/>
      <c r="E29" s="60"/>
      <c r="F29" s="59"/>
      <c r="G29" s="61"/>
      <c r="H29" s="33"/>
      <c r="I29" s="30"/>
      <c r="J29" s="30"/>
      <c r="K29" s="34"/>
      <c r="L29" s="30"/>
      <c r="M29" s="31"/>
      <c r="N29" s="32"/>
    </row>
    <row r="30" spans="1:14" s="29" customFormat="1" ht="16.5" thickBot="1">
      <c r="A30" s="41" t="s">
        <v>41</v>
      </c>
      <c r="B30" s="62" t="s">
        <v>13</v>
      </c>
      <c r="C30" s="62" t="s">
        <v>14</v>
      </c>
      <c r="D30" s="63" t="s">
        <v>15</v>
      </c>
      <c r="E30" s="62" t="s">
        <v>16</v>
      </c>
      <c r="F30" s="62" t="s">
        <v>17</v>
      </c>
      <c r="G30" s="64" t="s">
        <v>18</v>
      </c>
      <c r="H30" s="30"/>
      <c r="I30" s="30"/>
      <c r="J30" s="30"/>
      <c r="K30" s="35"/>
      <c r="L30" s="30"/>
      <c r="M30" s="30"/>
      <c r="N30" s="30"/>
    </row>
    <row r="31" spans="1:14" ht="15.75">
      <c r="A31" s="50" t="s">
        <v>33</v>
      </c>
      <c r="B31" s="51">
        <v>0</v>
      </c>
      <c r="C31" s="51">
        <v>0</v>
      </c>
      <c r="D31" s="66" t="s">
        <v>49</v>
      </c>
      <c r="E31" s="51">
        <v>3</v>
      </c>
      <c r="F31" s="51">
        <v>2</v>
      </c>
      <c r="G31" s="67">
        <f aca="true" t="shared" si="4" ref="G31:G36">F31*7/E31</f>
        <v>4.666666666666667</v>
      </c>
      <c r="H31" s="26"/>
      <c r="I31" s="26"/>
      <c r="J31" s="26"/>
      <c r="K31" s="39"/>
      <c r="L31" s="26"/>
      <c r="M31" s="37"/>
      <c r="N31" s="38"/>
    </row>
    <row r="32" spans="1:14" ht="15.75">
      <c r="A32" s="50" t="s">
        <v>32</v>
      </c>
      <c r="B32" s="51">
        <v>3</v>
      </c>
      <c r="C32" s="51">
        <v>0</v>
      </c>
      <c r="D32" s="52">
        <f>B32/(B32+C32)</f>
        <v>1</v>
      </c>
      <c r="E32" s="51">
        <v>18</v>
      </c>
      <c r="F32" s="51">
        <v>20</v>
      </c>
      <c r="G32" s="67">
        <f t="shared" si="4"/>
        <v>7.777777777777778</v>
      </c>
      <c r="H32" s="26"/>
      <c r="I32" s="26"/>
      <c r="J32" s="26"/>
      <c r="K32" s="39"/>
      <c r="L32" s="26"/>
      <c r="M32" s="37"/>
      <c r="N32" s="38"/>
    </row>
    <row r="33" spans="1:14" ht="15.75">
      <c r="A33" s="50" t="s">
        <v>31</v>
      </c>
      <c r="B33" s="51">
        <v>1</v>
      </c>
      <c r="C33" s="51">
        <v>0</v>
      </c>
      <c r="D33" s="52">
        <f>B33/(B33+C33)</f>
        <v>1</v>
      </c>
      <c r="E33" s="51">
        <v>4</v>
      </c>
      <c r="F33" s="51">
        <v>5</v>
      </c>
      <c r="G33" s="67">
        <f t="shared" si="4"/>
        <v>8.75</v>
      </c>
      <c r="H33" s="26"/>
      <c r="I33" s="26"/>
      <c r="J33" s="26"/>
      <c r="K33" s="39"/>
      <c r="L33" s="26"/>
      <c r="M33" s="37"/>
      <c r="N33" s="38"/>
    </row>
    <row r="34" spans="1:14" ht="15.75">
      <c r="A34" s="50" t="s">
        <v>37</v>
      </c>
      <c r="B34" s="51">
        <v>5</v>
      </c>
      <c r="C34" s="51">
        <v>2</v>
      </c>
      <c r="D34" s="52">
        <f>B34/(B34+C34)</f>
        <v>0.7142857142857143</v>
      </c>
      <c r="E34" s="51">
        <v>51</v>
      </c>
      <c r="F34" s="51">
        <v>83</v>
      </c>
      <c r="G34" s="67">
        <f t="shared" si="4"/>
        <v>11.392156862745098</v>
      </c>
      <c r="H34" s="26"/>
      <c r="I34" s="26"/>
      <c r="J34" s="26"/>
      <c r="K34" s="39"/>
      <c r="L34" s="26"/>
      <c r="M34" s="37"/>
      <c r="N34" s="38"/>
    </row>
    <row r="35" spans="1:14" ht="16.5" thickBot="1">
      <c r="A35" s="54" t="s">
        <v>38</v>
      </c>
      <c r="B35" s="55">
        <v>0</v>
      </c>
      <c r="C35" s="55">
        <v>1</v>
      </c>
      <c r="D35" s="56">
        <f>B35/(B35+C35)</f>
        <v>0</v>
      </c>
      <c r="E35" s="68">
        <v>0.667</v>
      </c>
      <c r="F35" s="55">
        <v>15</v>
      </c>
      <c r="G35" s="69">
        <f t="shared" si="4"/>
        <v>157.42128935532233</v>
      </c>
      <c r="H35" s="26"/>
      <c r="I35" s="26"/>
      <c r="J35" s="26"/>
      <c r="K35" s="39"/>
      <c r="L35" s="26"/>
      <c r="M35" s="37"/>
      <c r="N35" s="38"/>
    </row>
    <row r="36" spans="1:14" s="29" customFormat="1" ht="15.75">
      <c r="A36" s="44" t="s">
        <v>19</v>
      </c>
      <c r="B36" s="45">
        <f>SUM(B31:B35)</f>
        <v>9</v>
      </c>
      <c r="C36" s="45">
        <f>SUM(C31:C35)</f>
        <v>3</v>
      </c>
      <c r="D36" s="46">
        <f>B36/(B36+C36)</f>
        <v>0.75</v>
      </c>
      <c r="E36" s="45">
        <f>SUM(E31:E35)</f>
        <v>76.667</v>
      </c>
      <c r="F36" s="45">
        <f>SUM(F31:F35)</f>
        <v>125</v>
      </c>
      <c r="G36" s="65">
        <f t="shared" si="4"/>
        <v>11.41299385654845</v>
      </c>
      <c r="H36" s="30"/>
      <c r="I36" s="30"/>
      <c r="J36" s="30"/>
      <c r="K36" s="36"/>
      <c r="L36" s="30"/>
      <c r="M36" s="31"/>
      <c r="N36" s="31"/>
    </row>
    <row r="37" spans="1:14" ht="15.75">
      <c r="A37" s="8"/>
      <c r="B37" s="8"/>
      <c r="C37" s="8"/>
      <c r="D37" s="7"/>
      <c r="E37" s="7"/>
      <c r="F37" s="7"/>
      <c r="G37" s="9"/>
      <c r="H37" s="7"/>
      <c r="I37" s="7"/>
      <c r="J37" s="10"/>
      <c r="K37" s="7"/>
      <c r="L37" s="5"/>
      <c r="M37" s="5"/>
      <c r="N37" s="6"/>
    </row>
    <row r="38" spans="1:14" ht="15">
      <c r="A38" s="5"/>
      <c r="B38" s="5"/>
      <c r="L38" s="5"/>
      <c r="M38" s="5"/>
      <c r="N38" s="6"/>
    </row>
    <row r="39" spans="1:14" ht="15">
      <c r="A39" s="8"/>
      <c r="B39" s="8"/>
      <c r="L39" s="5"/>
      <c r="M39" s="5"/>
      <c r="N39" s="6"/>
    </row>
    <row r="40" spans="1:14" ht="15.75">
      <c r="A40" s="8"/>
      <c r="B40" s="8"/>
      <c r="C40" s="8"/>
      <c r="D40" s="7"/>
      <c r="E40" s="7"/>
      <c r="F40" s="7"/>
      <c r="G40" s="7"/>
      <c r="H40" s="9"/>
      <c r="I40" s="7"/>
      <c r="J40" s="7"/>
      <c r="K40" s="10"/>
      <c r="L40" s="7"/>
      <c r="M40" s="5"/>
      <c r="N40" s="6"/>
    </row>
    <row r="41" spans="13:14" ht="15">
      <c r="M41" s="1"/>
      <c r="N41" s="2"/>
    </row>
    <row r="42" spans="13:14" ht="15">
      <c r="M42" s="1"/>
      <c r="N42" s="2"/>
    </row>
    <row r="43" spans="13:14" ht="15">
      <c r="M43" s="1"/>
      <c r="N43" s="2"/>
    </row>
    <row r="44" spans="13:14" ht="15">
      <c r="M44" s="1"/>
      <c r="N44" s="2"/>
    </row>
    <row r="45" spans="13:14" ht="15">
      <c r="M45" s="1"/>
      <c r="N45" s="2"/>
    </row>
    <row r="46" spans="1:14" ht="1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  <row r="136" ht="12.75">
      <c r="N136" s="3"/>
    </row>
    <row r="137" ht="12.75">
      <c r="N137" s="3"/>
    </row>
    <row r="138" ht="12.75">
      <c r="N138" s="3"/>
    </row>
    <row r="139" ht="12.75">
      <c r="N139" s="3"/>
    </row>
    <row r="140" ht="12.75">
      <c r="N140" s="3"/>
    </row>
  </sheetData>
  <sheetProtection password="CEF4" sheet="1"/>
  <mergeCells count="1">
    <mergeCell ref="A4:N4"/>
  </mergeCells>
  <printOptions horizontalCentered="1"/>
  <pageMargins left="0.5" right="0.5" top="0.5" bottom="0.5" header="0.5" footer="0.5"/>
  <pageSetup fitToHeight="1" fitToWidth="1" horizontalDpi="200" verticalDpi="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.7109375" style="0" customWidth="1"/>
    <col min="2" max="2" width="15.7109375" style="0" customWidth="1"/>
    <col min="3" max="3" width="5.7109375" style="0" customWidth="1"/>
    <col min="5" max="5" width="2.7109375" style="0" customWidth="1"/>
    <col min="6" max="6" width="15.7109375" style="0" customWidth="1"/>
    <col min="7" max="7" width="6.7109375" style="0" customWidth="1"/>
    <col min="9" max="9" width="2.7109375" style="0" customWidth="1"/>
    <col min="10" max="10" width="15.7109375" style="0" customWidth="1"/>
    <col min="11" max="11" width="5.7109375" style="0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>
      <c r="A3" s="23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>
      <c r="A6" s="12" t="s">
        <v>20</v>
      </c>
      <c r="B6" s="14"/>
      <c r="C6" s="14"/>
      <c r="D6" s="21"/>
      <c r="E6" s="73" t="s">
        <v>4</v>
      </c>
      <c r="F6" s="73"/>
      <c r="G6" s="73"/>
      <c r="H6" s="21"/>
      <c r="I6" s="12" t="s">
        <v>21</v>
      </c>
      <c r="J6" s="14"/>
      <c r="K6" s="14"/>
    </row>
    <row r="7" spans="1:11" ht="15.75">
      <c r="A7" s="16">
        <v>1</v>
      </c>
      <c r="B7" s="16"/>
      <c r="C7" s="11"/>
      <c r="D7" s="21"/>
      <c r="E7" s="16">
        <v>1</v>
      </c>
      <c r="F7" s="16"/>
      <c r="G7" s="11"/>
      <c r="H7" s="21"/>
      <c r="I7" s="16">
        <v>1</v>
      </c>
      <c r="J7" s="16"/>
      <c r="K7" s="11"/>
    </row>
    <row r="8" spans="1:11" ht="15.75">
      <c r="A8" s="13">
        <v>2</v>
      </c>
      <c r="B8" s="13"/>
      <c r="C8" s="15"/>
      <c r="D8" s="21"/>
      <c r="E8" s="13">
        <v>2</v>
      </c>
      <c r="F8" s="13"/>
      <c r="G8" s="15"/>
      <c r="H8" s="21"/>
      <c r="I8" s="13"/>
      <c r="J8" s="13"/>
      <c r="K8" s="15"/>
    </row>
    <row r="9" spans="1:11" ht="15.75">
      <c r="A9" s="16">
        <v>3</v>
      </c>
      <c r="B9" s="16"/>
      <c r="C9" s="11"/>
      <c r="D9" s="21"/>
      <c r="E9" s="16"/>
      <c r="F9" s="16"/>
      <c r="G9" s="11"/>
      <c r="H9" s="21"/>
      <c r="I9" s="16"/>
      <c r="J9" s="16"/>
      <c r="K9" s="11"/>
    </row>
    <row r="10" spans="1:11" ht="15.75">
      <c r="A10" s="13">
        <v>4</v>
      </c>
      <c r="B10" s="13"/>
      <c r="C10" s="15"/>
      <c r="D10" s="21"/>
      <c r="E10" s="13">
        <v>4</v>
      </c>
      <c r="F10" s="13"/>
      <c r="G10" s="15"/>
      <c r="H10" s="21"/>
      <c r="I10" s="13"/>
      <c r="J10" s="13"/>
      <c r="K10" s="15"/>
    </row>
    <row r="11" spans="1:11" ht="15.75">
      <c r="A11" s="16">
        <v>5</v>
      </c>
      <c r="B11" s="16"/>
      <c r="C11" s="11"/>
      <c r="D11" s="21"/>
      <c r="E11" s="16">
        <v>5</v>
      </c>
      <c r="F11" s="16"/>
      <c r="G11" s="11"/>
      <c r="H11" s="21"/>
      <c r="I11" s="24"/>
      <c r="J11" s="13"/>
      <c r="K11" s="15"/>
    </row>
    <row r="12" spans="1:11" ht="15.75">
      <c r="A12" s="22"/>
      <c r="B12" s="22"/>
      <c r="C12" s="22"/>
      <c r="D12" s="21"/>
      <c r="E12" s="24"/>
      <c r="F12" s="13"/>
      <c r="G12" s="15"/>
      <c r="H12" s="21"/>
      <c r="I12" s="22"/>
      <c r="J12" s="22"/>
      <c r="K12" s="22"/>
    </row>
    <row r="13" spans="1:1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.75">
      <c r="A14" s="12" t="s">
        <v>22</v>
      </c>
      <c r="B14" s="14"/>
      <c r="C14" s="14"/>
      <c r="D14" s="21"/>
      <c r="E14" s="12" t="s">
        <v>28</v>
      </c>
      <c r="F14" s="12"/>
      <c r="G14" s="12"/>
      <c r="H14" s="21"/>
      <c r="I14" s="12" t="s">
        <v>23</v>
      </c>
      <c r="J14" s="12"/>
      <c r="K14" s="12"/>
    </row>
    <row r="15" spans="1:11" ht="15.75">
      <c r="A15" s="16">
        <v>1</v>
      </c>
      <c r="B15" s="16"/>
      <c r="C15" s="11"/>
      <c r="D15" s="21"/>
      <c r="E15" s="16">
        <v>1</v>
      </c>
      <c r="F15" s="16"/>
      <c r="G15" s="17"/>
      <c r="H15" s="21"/>
      <c r="I15" s="16">
        <v>1</v>
      </c>
      <c r="J15" s="16"/>
      <c r="K15" s="11"/>
    </row>
    <row r="16" spans="1:11" ht="15.75">
      <c r="A16" s="13">
        <v>2</v>
      </c>
      <c r="B16" s="13"/>
      <c r="C16" s="15"/>
      <c r="D16" s="21"/>
      <c r="E16" s="13">
        <v>2</v>
      </c>
      <c r="F16" s="13"/>
      <c r="G16" s="18"/>
      <c r="H16" s="21"/>
      <c r="I16" s="13">
        <v>2</v>
      </c>
      <c r="J16" s="13"/>
      <c r="K16" s="15"/>
    </row>
    <row r="17" spans="1:11" ht="15.75">
      <c r="A17" s="16">
        <v>3</v>
      </c>
      <c r="B17" s="16"/>
      <c r="C17" s="11"/>
      <c r="D17" s="21"/>
      <c r="E17" s="16">
        <v>3</v>
      </c>
      <c r="F17" s="16"/>
      <c r="G17" s="17"/>
      <c r="H17" s="21"/>
      <c r="I17" s="16">
        <v>3</v>
      </c>
      <c r="J17" s="16"/>
      <c r="K17" s="11"/>
    </row>
    <row r="18" spans="1:11" ht="15.75">
      <c r="A18" s="13"/>
      <c r="B18" s="13"/>
      <c r="C18" s="15"/>
      <c r="D18" s="21"/>
      <c r="E18" s="13">
        <v>4</v>
      </c>
      <c r="F18" s="13"/>
      <c r="G18" s="18"/>
      <c r="H18" s="21"/>
      <c r="I18" s="13">
        <v>4</v>
      </c>
      <c r="J18" s="13"/>
      <c r="K18" s="15"/>
    </row>
    <row r="19" spans="1:11" ht="15.75">
      <c r="A19" s="16">
        <v>5</v>
      </c>
      <c r="B19" s="16"/>
      <c r="C19" s="11"/>
      <c r="D19" s="21"/>
      <c r="E19" s="16">
        <v>5</v>
      </c>
      <c r="F19" s="16"/>
      <c r="G19" s="17"/>
      <c r="H19" s="21"/>
      <c r="I19" s="16"/>
      <c r="J19" s="16"/>
      <c r="K19" s="11"/>
    </row>
    <row r="20" spans="1:11" ht="15.75">
      <c r="A20" s="21"/>
      <c r="B20" s="21"/>
      <c r="C20" s="21"/>
      <c r="D20" s="21"/>
      <c r="E20" s="21"/>
      <c r="F20" s="21"/>
      <c r="G20" s="21"/>
      <c r="H20" s="21"/>
      <c r="I20" s="24"/>
      <c r="J20" s="13"/>
      <c r="K20" s="15"/>
    </row>
    <row r="21" spans="1:1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.75">
      <c r="A22" s="12" t="s">
        <v>24</v>
      </c>
      <c r="B22" s="12"/>
      <c r="C22" s="12"/>
      <c r="D22" s="21"/>
      <c r="E22" s="12" t="s">
        <v>26</v>
      </c>
      <c r="F22" s="12"/>
      <c r="G22" s="12"/>
      <c r="H22" s="21"/>
      <c r="I22" s="12" t="s">
        <v>25</v>
      </c>
      <c r="J22" s="12"/>
      <c r="K22" s="12"/>
    </row>
    <row r="23" spans="1:11" ht="15.75">
      <c r="A23" s="16">
        <v>1</v>
      </c>
      <c r="B23" s="16"/>
      <c r="C23" s="11"/>
      <c r="D23" s="21"/>
      <c r="E23" s="16">
        <v>1</v>
      </c>
      <c r="F23" s="16"/>
      <c r="G23" s="17"/>
      <c r="H23" s="21"/>
      <c r="I23" s="16">
        <v>1</v>
      </c>
      <c r="J23" s="16"/>
      <c r="K23" s="11"/>
    </row>
    <row r="24" spans="1:11" ht="15.75">
      <c r="A24" s="13">
        <v>2</v>
      </c>
      <c r="B24" s="13"/>
      <c r="C24" s="15"/>
      <c r="D24" s="21"/>
      <c r="E24" s="13">
        <v>2</v>
      </c>
      <c r="F24" s="13"/>
      <c r="G24" s="18"/>
      <c r="H24" s="21"/>
      <c r="I24" s="13">
        <v>2</v>
      </c>
      <c r="J24" s="13"/>
      <c r="K24" s="15"/>
    </row>
    <row r="25" spans="1:11" ht="15.75">
      <c r="A25" s="16">
        <v>3</v>
      </c>
      <c r="B25" s="16"/>
      <c r="C25" s="11"/>
      <c r="D25" s="21"/>
      <c r="E25" s="16">
        <v>3</v>
      </c>
      <c r="F25" s="16"/>
      <c r="G25" s="17"/>
      <c r="H25" s="21"/>
      <c r="I25" s="16"/>
      <c r="J25" s="16"/>
      <c r="K25" s="11"/>
    </row>
    <row r="26" spans="1:11" ht="15.75">
      <c r="A26" s="13"/>
      <c r="B26" s="13"/>
      <c r="C26" s="15"/>
      <c r="D26" s="21"/>
      <c r="E26" s="13">
        <v>4</v>
      </c>
      <c r="F26" s="13"/>
      <c r="G26" s="18"/>
      <c r="H26" s="21"/>
      <c r="I26" s="13">
        <v>4</v>
      </c>
      <c r="J26" s="13"/>
      <c r="K26" s="15"/>
    </row>
    <row r="27" spans="1:11" ht="15.75">
      <c r="A27" s="16"/>
      <c r="B27" s="16"/>
      <c r="C27" s="11"/>
      <c r="D27" s="21"/>
      <c r="E27" s="16">
        <v>5</v>
      </c>
      <c r="F27" s="16"/>
      <c r="G27" s="17"/>
      <c r="H27" s="21"/>
      <c r="I27" s="16"/>
      <c r="J27" s="16"/>
      <c r="K27" s="11"/>
    </row>
    <row r="28" spans="1:1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</sheetData>
  <sheetProtection password="CEF4" sheet="1" objects="1" scenarios="1"/>
  <mergeCells count="1">
    <mergeCell ref="E6:G6"/>
  </mergeCells>
  <printOptions horizontalCentered="1"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26"/>
  <sheetViews>
    <sheetView showGridLines="0" tabSelected="1" zoomScalePageLayoutView="0" workbookViewId="0" topLeftCell="A10">
      <selection activeCell="N27" sqref="N27"/>
    </sheetView>
  </sheetViews>
  <sheetFormatPr defaultColWidth="9.140625" defaultRowHeight="12.75"/>
  <cols>
    <col min="1" max="1" width="20.7109375" style="0" customWidth="1"/>
    <col min="2" max="4" width="6.7109375" style="0" customWidth="1"/>
    <col min="5" max="5" width="7.7109375" style="0" customWidth="1"/>
    <col min="6" max="13" width="6.7109375" style="0" customWidth="1"/>
    <col min="14" max="14" width="7.7109375" style="0" customWidth="1"/>
  </cols>
  <sheetData>
    <row r="3" spans="1:14" ht="1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ht="19.5" customHeight="1">
      <c r="A4" s="74" t="s">
        <v>53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82"/>
    </row>
    <row r="5" spans="1:16" ht="19.5" customHeight="1">
      <c r="A5" s="58" t="s">
        <v>40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82"/>
      <c r="P5" s="4"/>
    </row>
    <row r="6" spans="1:18" ht="16.5" thickBot="1">
      <c r="A6" s="41" t="s">
        <v>41</v>
      </c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  <c r="K6" s="42" t="s">
        <v>9</v>
      </c>
      <c r="L6" s="42" t="s">
        <v>10</v>
      </c>
      <c r="M6" s="42" t="s">
        <v>11</v>
      </c>
      <c r="N6" s="43" t="s">
        <v>12</v>
      </c>
      <c r="O6" s="82"/>
      <c r="Q6" s="19"/>
      <c r="R6" s="19"/>
    </row>
    <row r="7" spans="1:15" s="19" customFormat="1" ht="15.75">
      <c r="A7" s="50" t="s">
        <v>31</v>
      </c>
      <c r="B7" s="51">
        <v>3</v>
      </c>
      <c r="C7" s="51">
        <v>10</v>
      </c>
      <c r="D7" s="51">
        <v>8</v>
      </c>
      <c r="E7" s="52">
        <f aca="true" t="shared" si="0" ref="E7:E23">D7/C7</f>
        <v>0.8</v>
      </c>
      <c r="F7" s="51">
        <v>7</v>
      </c>
      <c r="G7" s="51">
        <v>6</v>
      </c>
      <c r="H7" s="51">
        <v>2</v>
      </c>
      <c r="I7" s="51">
        <v>0</v>
      </c>
      <c r="J7" s="51">
        <v>0</v>
      </c>
      <c r="K7" s="51">
        <f aca="true" t="shared" si="1" ref="K7:K23">H7+I7+J7</f>
        <v>2</v>
      </c>
      <c r="L7" s="51">
        <v>6</v>
      </c>
      <c r="M7" s="51">
        <f aca="true" t="shared" si="2" ref="M7:M23">G7+H7*2+I7*3+J7*4</f>
        <v>10</v>
      </c>
      <c r="N7" s="53">
        <f aca="true" t="shared" si="3" ref="N7:N23">M7/C7</f>
        <v>1</v>
      </c>
      <c r="O7" s="85"/>
    </row>
    <row r="8" spans="1:15" s="19" customFormat="1" ht="15.75">
      <c r="A8" s="50" t="s">
        <v>39</v>
      </c>
      <c r="B8" s="51">
        <v>3</v>
      </c>
      <c r="C8" s="51">
        <v>7</v>
      </c>
      <c r="D8" s="51">
        <v>5</v>
      </c>
      <c r="E8" s="52">
        <f t="shared" si="0"/>
        <v>0.7142857142857143</v>
      </c>
      <c r="F8" s="51">
        <v>5</v>
      </c>
      <c r="G8" s="51">
        <v>4</v>
      </c>
      <c r="H8" s="51">
        <v>0</v>
      </c>
      <c r="I8" s="51">
        <v>0</v>
      </c>
      <c r="J8" s="51">
        <v>1</v>
      </c>
      <c r="K8" s="51">
        <f t="shared" si="1"/>
        <v>1</v>
      </c>
      <c r="L8" s="51">
        <v>6</v>
      </c>
      <c r="M8" s="51">
        <f t="shared" si="2"/>
        <v>8</v>
      </c>
      <c r="N8" s="53">
        <f t="shared" si="3"/>
        <v>1.1428571428571428</v>
      </c>
      <c r="O8" s="85"/>
    </row>
    <row r="9" spans="1:15" s="19" customFormat="1" ht="15.75">
      <c r="A9" s="50" t="s">
        <v>45</v>
      </c>
      <c r="B9" s="51">
        <v>3</v>
      </c>
      <c r="C9" s="51">
        <v>9</v>
      </c>
      <c r="D9" s="51">
        <v>6</v>
      </c>
      <c r="E9" s="52">
        <f t="shared" si="0"/>
        <v>0.6666666666666666</v>
      </c>
      <c r="F9" s="51">
        <v>4</v>
      </c>
      <c r="G9" s="51">
        <v>6</v>
      </c>
      <c r="H9" s="51">
        <v>0</v>
      </c>
      <c r="I9" s="51">
        <v>0</v>
      </c>
      <c r="J9" s="51">
        <v>0</v>
      </c>
      <c r="K9" s="51">
        <f t="shared" si="1"/>
        <v>0</v>
      </c>
      <c r="L9" s="51">
        <v>5</v>
      </c>
      <c r="M9" s="51">
        <f t="shared" si="2"/>
        <v>6</v>
      </c>
      <c r="N9" s="53">
        <f t="shared" si="3"/>
        <v>0.6666666666666666</v>
      </c>
      <c r="O9" s="85"/>
    </row>
    <row r="10" spans="1:15" s="19" customFormat="1" ht="15.75">
      <c r="A10" s="50" t="s">
        <v>46</v>
      </c>
      <c r="B10" s="51">
        <v>3</v>
      </c>
      <c r="C10" s="51">
        <v>11</v>
      </c>
      <c r="D10" s="51">
        <v>7</v>
      </c>
      <c r="E10" s="52">
        <f t="shared" si="0"/>
        <v>0.6363636363636364</v>
      </c>
      <c r="F10" s="51">
        <v>6</v>
      </c>
      <c r="G10" s="51">
        <v>6</v>
      </c>
      <c r="H10" s="51">
        <v>1</v>
      </c>
      <c r="I10" s="51">
        <v>0</v>
      </c>
      <c r="J10" s="51">
        <v>0</v>
      </c>
      <c r="K10" s="51">
        <f t="shared" si="1"/>
        <v>1</v>
      </c>
      <c r="L10" s="51">
        <v>3</v>
      </c>
      <c r="M10" s="51">
        <f t="shared" si="2"/>
        <v>8</v>
      </c>
      <c r="N10" s="53">
        <f t="shared" si="3"/>
        <v>0.7272727272727273</v>
      </c>
      <c r="O10" s="85"/>
    </row>
    <row r="11" spans="1:15" s="19" customFormat="1" ht="15.75">
      <c r="A11" s="50" t="s">
        <v>36</v>
      </c>
      <c r="B11" s="51">
        <v>3</v>
      </c>
      <c r="C11" s="51">
        <v>8</v>
      </c>
      <c r="D11" s="51">
        <v>5</v>
      </c>
      <c r="E11" s="52">
        <f t="shared" si="0"/>
        <v>0.625</v>
      </c>
      <c r="F11" s="51">
        <v>4</v>
      </c>
      <c r="G11" s="51">
        <v>5</v>
      </c>
      <c r="H11" s="51">
        <v>0</v>
      </c>
      <c r="I11" s="51">
        <v>0</v>
      </c>
      <c r="J11" s="51">
        <v>0</v>
      </c>
      <c r="K11" s="51">
        <f t="shared" si="1"/>
        <v>0</v>
      </c>
      <c r="L11" s="51">
        <v>3</v>
      </c>
      <c r="M11" s="51">
        <f t="shared" si="2"/>
        <v>5</v>
      </c>
      <c r="N11" s="53">
        <f t="shared" si="3"/>
        <v>0.625</v>
      </c>
      <c r="O11" s="85"/>
    </row>
    <row r="12" spans="1:15" s="19" customFormat="1" ht="15.75">
      <c r="A12" s="50" t="s">
        <v>34</v>
      </c>
      <c r="B12" s="51">
        <v>3</v>
      </c>
      <c r="C12" s="51">
        <v>9</v>
      </c>
      <c r="D12" s="51">
        <v>5</v>
      </c>
      <c r="E12" s="52">
        <f t="shared" si="0"/>
        <v>0.5555555555555556</v>
      </c>
      <c r="F12" s="51">
        <v>2</v>
      </c>
      <c r="G12" s="51">
        <v>5</v>
      </c>
      <c r="H12" s="51">
        <v>0</v>
      </c>
      <c r="I12" s="51">
        <v>0</v>
      </c>
      <c r="J12" s="51">
        <v>0</v>
      </c>
      <c r="K12" s="51">
        <f t="shared" si="1"/>
        <v>0</v>
      </c>
      <c r="L12" s="51">
        <v>3</v>
      </c>
      <c r="M12" s="51">
        <f t="shared" si="2"/>
        <v>5</v>
      </c>
      <c r="N12" s="53">
        <f t="shared" si="3"/>
        <v>0.5555555555555556</v>
      </c>
      <c r="O12" s="85"/>
    </row>
    <row r="13" spans="1:15" s="19" customFormat="1" ht="15.75">
      <c r="A13" s="50" t="s">
        <v>30</v>
      </c>
      <c r="B13" s="51">
        <v>4</v>
      </c>
      <c r="C13" s="51">
        <v>15</v>
      </c>
      <c r="D13" s="51">
        <v>8</v>
      </c>
      <c r="E13" s="52">
        <f t="shared" si="0"/>
        <v>0.5333333333333333</v>
      </c>
      <c r="F13" s="51">
        <v>4</v>
      </c>
      <c r="G13" s="51">
        <v>8</v>
      </c>
      <c r="H13" s="51">
        <v>0</v>
      </c>
      <c r="I13" s="51">
        <v>0</v>
      </c>
      <c r="J13" s="51">
        <v>0</v>
      </c>
      <c r="K13" s="51">
        <f t="shared" si="1"/>
        <v>0</v>
      </c>
      <c r="L13" s="51">
        <v>4</v>
      </c>
      <c r="M13" s="51">
        <f t="shared" si="2"/>
        <v>8</v>
      </c>
      <c r="N13" s="53">
        <f t="shared" si="3"/>
        <v>0.5333333333333333</v>
      </c>
      <c r="O13" s="85"/>
    </row>
    <row r="14" spans="1:15" s="19" customFormat="1" ht="15.75">
      <c r="A14" s="50" t="s">
        <v>48</v>
      </c>
      <c r="B14" s="51">
        <v>4</v>
      </c>
      <c r="C14" s="51">
        <v>14</v>
      </c>
      <c r="D14" s="51">
        <v>7</v>
      </c>
      <c r="E14" s="52">
        <f t="shared" si="0"/>
        <v>0.5</v>
      </c>
      <c r="F14" s="51">
        <v>3</v>
      </c>
      <c r="G14" s="51">
        <v>7</v>
      </c>
      <c r="H14" s="51">
        <v>0</v>
      </c>
      <c r="I14" s="51">
        <v>0</v>
      </c>
      <c r="J14" s="51">
        <v>0</v>
      </c>
      <c r="K14" s="51">
        <f t="shared" si="1"/>
        <v>0</v>
      </c>
      <c r="L14" s="51">
        <v>4</v>
      </c>
      <c r="M14" s="51">
        <f t="shared" si="2"/>
        <v>7</v>
      </c>
      <c r="N14" s="53">
        <f t="shared" si="3"/>
        <v>0.5</v>
      </c>
      <c r="O14" s="85"/>
    </row>
    <row r="15" spans="1:15" s="19" customFormat="1" ht="15.75">
      <c r="A15" s="50" t="s">
        <v>38</v>
      </c>
      <c r="B15" s="51">
        <v>4</v>
      </c>
      <c r="C15" s="51">
        <v>14</v>
      </c>
      <c r="D15" s="51">
        <v>7</v>
      </c>
      <c r="E15" s="52">
        <f t="shared" si="0"/>
        <v>0.5</v>
      </c>
      <c r="F15" s="51">
        <v>7</v>
      </c>
      <c r="G15" s="51">
        <v>4</v>
      </c>
      <c r="H15" s="51">
        <v>3</v>
      </c>
      <c r="I15" s="51">
        <v>0</v>
      </c>
      <c r="J15" s="51">
        <v>0</v>
      </c>
      <c r="K15" s="51">
        <f t="shared" si="1"/>
        <v>3</v>
      </c>
      <c r="L15" s="51">
        <v>3</v>
      </c>
      <c r="M15" s="51">
        <f t="shared" si="2"/>
        <v>10</v>
      </c>
      <c r="N15" s="53">
        <f t="shared" si="3"/>
        <v>0.7142857142857143</v>
      </c>
      <c r="O15" s="85"/>
    </row>
    <row r="16" spans="1:15" s="19" customFormat="1" ht="15.75">
      <c r="A16" s="50" t="s">
        <v>47</v>
      </c>
      <c r="B16" s="51">
        <v>1</v>
      </c>
      <c r="C16" s="51">
        <v>2</v>
      </c>
      <c r="D16" s="51">
        <v>1</v>
      </c>
      <c r="E16" s="52">
        <f t="shared" si="0"/>
        <v>0.5</v>
      </c>
      <c r="F16" s="51">
        <v>2</v>
      </c>
      <c r="G16" s="51">
        <v>0</v>
      </c>
      <c r="H16" s="51">
        <v>1</v>
      </c>
      <c r="I16" s="51">
        <v>0</v>
      </c>
      <c r="J16" s="51">
        <v>0</v>
      </c>
      <c r="K16" s="51">
        <f t="shared" si="1"/>
        <v>1</v>
      </c>
      <c r="L16" s="51">
        <v>1</v>
      </c>
      <c r="M16" s="51">
        <f t="shared" si="2"/>
        <v>2</v>
      </c>
      <c r="N16" s="53">
        <f t="shared" si="3"/>
        <v>1</v>
      </c>
      <c r="O16" s="85"/>
    </row>
    <row r="17" spans="1:15" s="19" customFormat="1" ht="15.75">
      <c r="A17" s="50" t="s">
        <v>51</v>
      </c>
      <c r="B17" s="51">
        <v>1</v>
      </c>
      <c r="C17" s="51">
        <v>4</v>
      </c>
      <c r="D17" s="51">
        <v>2</v>
      </c>
      <c r="E17" s="52">
        <f t="shared" si="0"/>
        <v>0.5</v>
      </c>
      <c r="F17" s="51">
        <v>1</v>
      </c>
      <c r="G17" s="51">
        <v>1</v>
      </c>
      <c r="H17" s="51">
        <v>0</v>
      </c>
      <c r="I17" s="51">
        <v>1</v>
      </c>
      <c r="J17" s="51">
        <v>0</v>
      </c>
      <c r="K17" s="51">
        <f t="shared" si="1"/>
        <v>1</v>
      </c>
      <c r="L17" s="51">
        <v>1</v>
      </c>
      <c r="M17" s="51">
        <f t="shared" si="2"/>
        <v>4</v>
      </c>
      <c r="N17" s="53">
        <f t="shared" si="3"/>
        <v>1</v>
      </c>
      <c r="O17" s="85"/>
    </row>
    <row r="18" spans="1:15" s="19" customFormat="1" ht="15.75">
      <c r="A18" s="50" t="s">
        <v>32</v>
      </c>
      <c r="B18" s="51">
        <v>4</v>
      </c>
      <c r="C18" s="51">
        <v>14</v>
      </c>
      <c r="D18" s="51">
        <v>6</v>
      </c>
      <c r="E18" s="52">
        <f t="shared" si="0"/>
        <v>0.42857142857142855</v>
      </c>
      <c r="F18" s="51">
        <v>1</v>
      </c>
      <c r="G18" s="51">
        <v>5</v>
      </c>
      <c r="H18" s="51">
        <v>0</v>
      </c>
      <c r="I18" s="51">
        <v>1</v>
      </c>
      <c r="J18" s="51">
        <v>0</v>
      </c>
      <c r="K18" s="51">
        <f t="shared" si="1"/>
        <v>1</v>
      </c>
      <c r="L18" s="51">
        <v>3</v>
      </c>
      <c r="M18" s="51">
        <f t="shared" si="2"/>
        <v>8</v>
      </c>
      <c r="N18" s="53">
        <f t="shared" si="3"/>
        <v>0.5714285714285714</v>
      </c>
      <c r="O18" s="85"/>
    </row>
    <row r="19" spans="1:15" s="19" customFormat="1" ht="15.75">
      <c r="A19" s="50" t="s">
        <v>43</v>
      </c>
      <c r="B19" s="51">
        <v>4</v>
      </c>
      <c r="C19" s="51">
        <v>12</v>
      </c>
      <c r="D19" s="51">
        <v>5</v>
      </c>
      <c r="E19" s="52">
        <f t="shared" si="0"/>
        <v>0.4166666666666667</v>
      </c>
      <c r="F19" s="51">
        <v>3</v>
      </c>
      <c r="G19" s="51">
        <v>2</v>
      </c>
      <c r="H19" s="51">
        <v>2</v>
      </c>
      <c r="I19" s="51">
        <v>0</v>
      </c>
      <c r="J19" s="51">
        <v>1</v>
      </c>
      <c r="K19" s="51">
        <f t="shared" si="1"/>
        <v>3</v>
      </c>
      <c r="L19" s="51">
        <v>8</v>
      </c>
      <c r="M19" s="51">
        <f t="shared" si="2"/>
        <v>10</v>
      </c>
      <c r="N19" s="53">
        <f t="shared" si="3"/>
        <v>0.8333333333333334</v>
      </c>
      <c r="O19" s="85"/>
    </row>
    <row r="20" spans="1:15" s="19" customFormat="1" ht="15.75">
      <c r="A20" s="50" t="s">
        <v>37</v>
      </c>
      <c r="B20" s="51">
        <v>3</v>
      </c>
      <c r="C20" s="51">
        <v>10</v>
      </c>
      <c r="D20" s="51">
        <v>4</v>
      </c>
      <c r="E20" s="52">
        <f t="shared" si="0"/>
        <v>0.4</v>
      </c>
      <c r="F20" s="51">
        <v>2</v>
      </c>
      <c r="G20" s="51">
        <v>3</v>
      </c>
      <c r="H20" s="51">
        <v>1</v>
      </c>
      <c r="I20" s="51">
        <v>0</v>
      </c>
      <c r="J20" s="51">
        <v>0</v>
      </c>
      <c r="K20" s="51">
        <f t="shared" si="1"/>
        <v>1</v>
      </c>
      <c r="L20" s="51">
        <v>1</v>
      </c>
      <c r="M20" s="51">
        <f t="shared" si="2"/>
        <v>5</v>
      </c>
      <c r="N20" s="53">
        <f t="shared" si="3"/>
        <v>0.5</v>
      </c>
      <c r="O20" s="85"/>
    </row>
    <row r="21" spans="1:15" s="19" customFormat="1" ht="15.75">
      <c r="A21" s="50" t="s">
        <v>33</v>
      </c>
      <c r="B21" s="51">
        <v>4</v>
      </c>
      <c r="C21" s="51">
        <v>10</v>
      </c>
      <c r="D21" s="51">
        <v>3</v>
      </c>
      <c r="E21" s="52">
        <f t="shared" si="0"/>
        <v>0.3</v>
      </c>
      <c r="F21" s="51">
        <v>1</v>
      </c>
      <c r="G21" s="51">
        <v>3</v>
      </c>
      <c r="H21" s="51">
        <v>0</v>
      </c>
      <c r="I21" s="51">
        <v>0</v>
      </c>
      <c r="J21" s="51">
        <v>0</v>
      </c>
      <c r="K21" s="51">
        <f t="shared" si="1"/>
        <v>0</v>
      </c>
      <c r="L21" s="51">
        <v>2</v>
      </c>
      <c r="M21" s="51">
        <f t="shared" si="2"/>
        <v>3</v>
      </c>
      <c r="N21" s="53">
        <f t="shared" si="3"/>
        <v>0.3</v>
      </c>
      <c r="O21" s="85"/>
    </row>
    <row r="22" spans="1:15" s="19" customFormat="1" ht="16.5" thickBot="1">
      <c r="A22" s="54" t="s">
        <v>35</v>
      </c>
      <c r="B22" s="55">
        <v>2</v>
      </c>
      <c r="C22" s="55">
        <v>1</v>
      </c>
      <c r="D22" s="55">
        <v>0</v>
      </c>
      <c r="E22" s="56">
        <f t="shared" si="0"/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f t="shared" si="1"/>
        <v>0</v>
      </c>
      <c r="L22" s="55">
        <v>0</v>
      </c>
      <c r="M22" s="55">
        <f t="shared" si="2"/>
        <v>0</v>
      </c>
      <c r="N22" s="57">
        <f t="shared" si="3"/>
        <v>0</v>
      </c>
      <c r="O22" s="85"/>
    </row>
    <row r="23" spans="1:15" ht="15.75">
      <c r="A23" s="44" t="s">
        <v>19</v>
      </c>
      <c r="B23" s="45">
        <v>4</v>
      </c>
      <c r="C23" s="45">
        <f>SUM(C7:C22)</f>
        <v>150</v>
      </c>
      <c r="D23" s="45">
        <f>SUM(D7:D22)</f>
        <v>79</v>
      </c>
      <c r="E23" s="46">
        <f t="shared" si="0"/>
        <v>0.5266666666666666</v>
      </c>
      <c r="F23" s="45">
        <f>SUM(F7:F22)</f>
        <v>52</v>
      </c>
      <c r="G23" s="45">
        <f>SUM(G7:G22)</f>
        <v>65</v>
      </c>
      <c r="H23" s="45">
        <f>SUM(H7:H22)</f>
        <v>10</v>
      </c>
      <c r="I23" s="45">
        <f>SUM(I7:I22)</f>
        <v>2</v>
      </c>
      <c r="J23" s="45">
        <f>SUM(J7:J22)</f>
        <v>2</v>
      </c>
      <c r="K23" s="45">
        <f t="shared" si="1"/>
        <v>14</v>
      </c>
      <c r="L23" s="45">
        <f>SUM(L7:L22)</f>
        <v>53</v>
      </c>
      <c r="M23" s="45">
        <f t="shared" si="2"/>
        <v>99</v>
      </c>
      <c r="N23" s="47">
        <f t="shared" si="3"/>
        <v>0.66</v>
      </c>
      <c r="O23" s="82"/>
    </row>
    <row r="24" spans="1:15" ht="15.75">
      <c r="A24" s="82"/>
      <c r="B24" s="82"/>
      <c r="C24" s="82"/>
      <c r="D24" s="82"/>
      <c r="E24" s="86"/>
      <c r="F24" s="82"/>
      <c r="G24" s="82"/>
      <c r="H24" s="82"/>
      <c r="I24" s="82"/>
      <c r="J24" s="82"/>
      <c r="K24" s="82"/>
      <c r="L24" s="82"/>
      <c r="M24" s="82"/>
      <c r="N24" s="86"/>
      <c r="O24" s="82"/>
    </row>
    <row r="25" spans="1:15" ht="15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ht="15.75">
      <c r="A26" s="82"/>
      <c r="B26" s="82"/>
      <c r="C26" s="82"/>
      <c r="D26" s="75"/>
      <c r="E26" s="87"/>
      <c r="F26" s="87"/>
      <c r="G26" s="87"/>
      <c r="H26" s="88"/>
      <c r="I26" s="87"/>
      <c r="J26" s="87"/>
      <c r="K26" s="87"/>
      <c r="L26" s="82"/>
      <c r="M26" s="82"/>
      <c r="N26" s="86"/>
      <c r="O26" s="82"/>
    </row>
    <row r="27" spans="1:15" ht="19.5" customHeight="1">
      <c r="A27" s="58" t="s">
        <v>42</v>
      </c>
      <c r="B27" s="48"/>
      <c r="C27" s="48"/>
      <c r="D27" s="48"/>
      <c r="E27" s="48"/>
      <c r="F27" s="76"/>
      <c r="G27" s="48"/>
      <c r="H27" s="49"/>
      <c r="I27" s="77"/>
      <c r="J27" s="82"/>
      <c r="K27" s="82"/>
      <c r="L27" s="82"/>
      <c r="M27" s="82"/>
      <c r="N27" s="86"/>
      <c r="O27" s="82"/>
    </row>
    <row r="28" spans="1:15" ht="16.5" thickBot="1">
      <c r="A28" s="41" t="s">
        <v>41</v>
      </c>
      <c r="B28" s="62" t="s">
        <v>13</v>
      </c>
      <c r="C28" s="62" t="s">
        <v>14</v>
      </c>
      <c r="D28" s="63" t="s">
        <v>15</v>
      </c>
      <c r="E28" s="62" t="s">
        <v>16</v>
      </c>
      <c r="F28" s="62" t="s">
        <v>17</v>
      </c>
      <c r="G28" s="62" t="s">
        <v>18</v>
      </c>
      <c r="H28" s="64" t="s">
        <v>27</v>
      </c>
      <c r="I28" s="82"/>
      <c r="J28" s="82"/>
      <c r="K28" s="82"/>
      <c r="L28" s="82"/>
      <c r="M28" s="82"/>
      <c r="N28" s="86"/>
      <c r="O28" s="82"/>
    </row>
    <row r="29" spans="1:15" ht="15.75">
      <c r="A29" s="89" t="s">
        <v>37</v>
      </c>
      <c r="B29" s="90">
        <v>2</v>
      </c>
      <c r="C29" s="90">
        <v>1</v>
      </c>
      <c r="D29" s="91">
        <f>B29/(B29+C29)</f>
        <v>0.6666666666666666</v>
      </c>
      <c r="E29" s="90">
        <v>20</v>
      </c>
      <c r="F29" s="90">
        <v>38</v>
      </c>
      <c r="G29" s="92">
        <f>F29*7/E29</f>
        <v>13.3</v>
      </c>
      <c r="H29" s="93">
        <v>0</v>
      </c>
      <c r="I29" s="82"/>
      <c r="J29" s="82"/>
      <c r="K29" s="82"/>
      <c r="L29" s="82"/>
      <c r="M29" s="82"/>
      <c r="N29" s="86"/>
      <c r="O29" s="82"/>
    </row>
    <row r="30" spans="1:15" ht="16.5" thickBot="1">
      <c r="A30" s="94" t="s">
        <v>32</v>
      </c>
      <c r="B30" s="55">
        <v>0</v>
      </c>
      <c r="C30" s="55">
        <v>1</v>
      </c>
      <c r="D30" s="56">
        <f>B30/(B30+C30)</f>
        <v>0</v>
      </c>
      <c r="E30" s="55">
        <v>7</v>
      </c>
      <c r="F30" s="55">
        <v>25</v>
      </c>
      <c r="G30" s="95">
        <f>F30*7/E30</f>
        <v>25</v>
      </c>
      <c r="H30" s="96">
        <v>0</v>
      </c>
      <c r="I30" s="82"/>
      <c r="J30" s="82"/>
      <c r="K30" s="82"/>
      <c r="L30" s="82"/>
      <c r="M30" s="82"/>
      <c r="N30" s="86"/>
      <c r="O30" s="82"/>
    </row>
    <row r="31" spans="1:15" ht="15.75">
      <c r="A31" s="44" t="s">
        <v>19</v>
      </c>
      <c r="B31" s="45">
        <f>SUM(B29:B30)</f>
        <v>2</v>
      </c>
      <c r="C31" s="45">
        <f>SUM(C29:C30)</f>
        <v>2</v>
      </c>
      <c r="D31" s="46">
        <f>B31/(B31+C31)</f>
        <v>0.5</v>
      </c>
      <c r="E31" s="45">
        <f>SUM(E29:E30)</f>
        <v>27</v>
      </c>
      <c r="F31" s="45">
        <f>SUM(F29:F30)</f>
        <v>63</v>
      </c>
      <c r="G31" s="78">
        <f>F31*7/E31</f>
        <v>16.333333333333332</v>
      </c>
      <c r="H31" s="79">
        <f>SUM(H29:H29)</f>
        <v>0</v>
      </c>
      <c r="I31" s="82"/>
      <c r="J31" s="82"/>
      <c r="K31" s="82"/>
      <c r="L31" s="82"/>
      <c r="M31" s="82"/>
      <c r="N31" s="86"/>
      <c r="O31" s="82"/>
    </row>
    <row r="32" spans="4:14" ht="15">
      <c r="D32" s="1"/>
      <c r="E32" s="1"/>
      <c r="F32" s="1"/>
      <c r="G32" s="1"/>
      <c r="H32" s="2"/>
      <c r="I32" s="1"/>
      <c r="J32" s="1"/>
      <c r="K32" s="1"/>
      <c r="L32" s="1"/>
      <c r="M32" s="1"/>
      <c r="N32" s="2"/>
    </row>
    <row r="33" spans="1:14" ht="1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2"/>
    </row>
    <row r="34" spans="1:14" ht="1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2"/>
    </row>
    <row r="35" spans="1:14" ht="1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2"/>
    </row>
    <row r="36" spans="1:14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2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2"/>
    </row>
    <row r="41" spans="1:14" ht="1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ht="12.75">
      <c r="N63" s="3"/>
    </row>
    <row r="64" ht="12.75">
      <c r="N64" s="3"/>
    </row>
    <row r="65" ht="12.75">
      <c r="N65" s="3"/>
    </row>
    <row r="66" ht="12.75">
      <c r="N66" s="3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</sheetData>
  <sheetProtection password="CEF4" sheet="1" objects="1" scenarios="1"/>
  <printOptions horizontalCentered="1"/>
  <pageMargins left="0.5" right="0.5" top="0.5" bottom="0.5" header="0.5" footer="0.5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Roche</dc:creator>
  <cp:keywords/>
  <dc:description/>
  <cp:lastModifiedBy>John J. Roche</cp:lastModifiedBy>
  <cp:lastPrinted>2009-10-10T18:01:04Z</cp:lastPrinted>
  <dcterms:created xsi:type="dcterms:W3CDTF">1999-09-10T21:22:11Z</dcterms:created>
  <dcterms:modified xsi:type="dcterms:W3CDTF">2010-04-27T19:42:31Z</dcterms:modified>
  <cp:category/>
  <cp:version/>
  <cp:contentType/>
  <cp:contentStatus/>
</cp:coreProperties>
</file>