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230" activeTab="0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<sst xmlns="http://schemas.openxmlformats.org/spreadsheetml/2006/main" count="101" uniqueCount="54">
  <si>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</si>
  <si>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</si>
  <si>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</si>
  <si>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</si>
  <si>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</si>
  <si>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</si>
  <si>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</si>
  <si>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</si>
  <si>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</si>
  <si>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</si>
  <si>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</si>
  <si>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</si>
  <si>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</si>
  <si>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Totals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</si>
  <si>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</si>
  <si>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</si>
  <si>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</si>
  <si>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</si>
  <si>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</si>
  <si>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</si>
  <si>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</si>
  <si>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</si>
  <si>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</si>
  <si>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</si>
  <si>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</si>
  <si>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</si>
  <si>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</si>
  <si>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SL % (Min 30)</t>
  </si>
  <si>
    <t>SVS</t>
  </si>
  <si>
    <t>AVG (Min. 30 AB)</t>
  </si>
  <si>
    <t>2003 RENEGADE TEAM LEADERS</t>
  </si>
  <si>
    <t>John Megan</t>
  </si>
  <si>
    <t>Tom DiPaolo</t>
  </si>
  <si>
    <t>John Roche</t>
  </si>
  <si>
    <t>Chris White</t>
  </si>
  <si>
    <t>Brett Loosian</t>
  </si>
  <si>
    <t>Scott Brown</t>
  </si>
  <si>
    <t>Kostas Kofitsas</t>
  </si>
  <si>
    <t>Mike Clements</t>
  </si>
  <si>
    <t>Tom Haley</t>
  </si>
  <si>
    <t>Gordon Broz</t>
  </si>
  <si>
    <t>Keith Beaudin</t>
  </si>
  <si>
    <t>Matt Norian</t>
  </si>
  <si>
    <t>Rich Loosian</t>
  </si>
  <si>
    <t>Vin Digilio</t>
  </si>
  <si>
    <t>Al Miller</t>
  </si>
  <si>
    <t>Jamie Jackson</t>
  </si>
  <si>
    <t>Pete Gfatter</t>
  </si>
  <si>
    <t>Vince Digilio</t>
  </si>
  <si>
    <t>BATTING STATS</t>
  </si>
  <si>
    <t>Player</t>
  </si>
  <si>
    <t>PITCHING STATS</t>
  </si>
  <si>
    <t>Final 2007 Motor Pool Renegades Stats     11 wins  4 losses  .733 PCT</t>
  </si>
  <si>
    <t>Final 2007 Motor Pool Renegades Playoff Stats     4 wins 1 loss .800 PCT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</si>
</sst>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0"/>
    </font>
    <font>
      <sz val="10"/>
      <color indexed="36"/>
      <name val="Arial"/>
      <family val="2"/>
    </font>
    <font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Continuous"/>
    </xf>
    <xf numFmtId="0" fontId="8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right"/>
    </xf>
    <xf numFmtId="49" fontId="8" fillId="35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49" fillId="36" borderId="10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left"/>
    </xf>
    <xf numFmtId="0" fontId="49" fillId="2" borderId="11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0" fontId="49" fillId="37" borderId="13" xfId="0" applyFont="1" applyFill="1" applyBorder="1" applyAlignment="1">
      <alignment/>
    </xf>
    <xf numFmtId="0" fontId="49" fillId="37" borderId="14" xfId="0" applyFont="1" applyFill="1" applyBorder="1" applyAlignment="1">
      <alignment horizontal="centerContinuous"/>
    </xf>
    <xf numFmtId="0" fontId="49" fillId="37" borderId="14" xfId="0" applyFont="1" applyFill="1" applyBorder="1" applyAlignment="1">
      <alignment horizontal="center"/>
    </xf>
    <xf numFmtId="0" fontId="49" fillId="37" borderId="15" xfId="0" applyFont="1" applyFill="1" applyBorder="1" applyAlignment="1">
      <alignment horizontal="centerContinuous"/>
    </xf>
    <xf numFmtId="0" fontId="27" fillId="38" borderId="16" xfId="0" applyFont="1" applyFill="1" applyBorder="1" applyAlignment="1">
      <alignment/>
    </xf>
    <xf numFmtId="0" fontId="28" fillId="38" borderId="0" xfId="0" applyFont="1" applyFill="1" applyBorder="1" applyAlignment="1">
      <alignment horizontal="center"/>
    </xf>
    <xf numFmtId="164" fontId="28" fillId="38" borderId="0" xfId="0" applyNumberFormat="1" applyFont="1" applyFill="1" applyBorder="1" applyAlignment="1">
      <alignment horizontal="center"/>
    </xf>
    <xf numFmtId="164" fontId="28" fillId="38" borderId="17" xfId="0" applyNumberFormat="1" applyFont="1" applyFill="1" applyBorder="1" applyAlignment="1">
      <alignment/>
    </xf>
    <xf numFmtId="0" fontId="27" fillId="37" borderId="16" xfId="0" applyFont="1" applyFill="1" applyBorder="1" applyAlignment="1">
      <alignment/>
    </xf>
    <xf numFmtId="0" fontId="28" fillId="37" borderId="0" xfId="0" applyFont="1" applyFill="1" applyBorder="1" applyAlignment="1">
      <alignment horizontal="center"/>
    </xf>
    <xf numFmtId="164" fontId="28" fillId="37" borderId="0" xfId="0" applyNumberFormat="1" applyFont="1" applyFill="1" applyBorder="1" applyAlignment="1">
      <alignment horizontal="center"/>
    </xf>
    <xf numFmtId="164" fontId="28" fillId="37" borderId="17" xfId="0" applyNumberFormat="1" applyFont="1" applyFill="1" applyBorder="1" applyAlignment="1">
      <alignment/>
    </xf>
    <xf numFmtId="0" fontId="27" fillId="38" borderId="18" xfId="0" applyFont="1" applyFill="1" applyBorder="1" applyAlignment="1">
      <alignment/>
    </xf>
    <xf numFmtId="0" fontId="28" fillId="38" borderId="19" xfId="0" applyFont="1" applyFill="1" applyBorder="1" applyAlignment="1">
      <alignment horizontal="center"/>
    </xf>
    <xf numFmtId="164" fontId="28" fillId="38" borderId="19" xfId="0" applyNumberFormat="1" applyFont="1" applyFill="1" applyBorder="1" applyAlignment="1">
      <alignment horizontal="center"/>
    </xf>
    <xf numFmtId="164" fontId="28" fillId="38" borderId="20" xfId="0" applyNumberFormat="1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2" xfId="0" applyFont="1" applyFill="1" applyBorder="1" applyAlignment="1">
      <alignment horizontal="center"/>
    </xf>
    <xf numFmtId="164" fontId="27" fillId="36" borderId="22" xfId="0" applyNumberFormat="1" applyFont="1" applyFill="1" applyBorder="1" applyAlignment="1">
      <alignment horizontal="center"/>
    </xf>
    <xf numFmtId="164" fontId="27" fillId="36" borderId="23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Border="1" applyAlignment="1">
      <alignment/>
    </xf>
    <xf numFmtId="0" fontId="49" fillId="2" borderId="10" xfId="0" applyFont="1" applyFill="1" applyBorder="1" applyAlignment="1">
      <alignment/>
    </xf>
    <xf numFmtId="0" fontId="49" fillId="2" borderId="11" xfId="0" applyFont="1" applyFill="1" applyBorder="1" applyAlignment="1">
      <alignment horizontal="centerContinuous"/>
    </xf>
    <xf numFmtId="164" fontId="49" fillId="2" borderId="11" xfId="0" applyNumberFormat="1" applyFont="1" applyFill="1" applyBorder="1" applyAlignment="1">
      <alignment horizontal="centerContinuous"/>
    </xf>
    <xf numFmtId="0" fontId="49" fillId="2" borderId="12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 horizontal="centerContinuous"/>
    </xf>
    <xf numFmtId="164" fontId="49" fillId="37" borderId="14" xfId="0" applyNumberFormat="1" applyFont="1" applyFill="1" applyBorder="1" applyAlignment="1">
      <alignment horizontal="right"/>
    </xf>
    <xf numFmtId="0" fontId="49" fillId="37" borderId="15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164" fontId="28" fillId="38" borderId="0" xfId="0" applyNumberFormat="1" applyFont="1" applyFill="1" applyBorder="1" applyAlignment="1">
      <alignment/>
    </xf>
    <xf numFmtId="2" fontId="28" fillId="38" borderId="17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164" fontId="28" fillId="37" borderId="0" xfId="0" applyNumberFormat="1" applyFont="1" applyFill="1" applyBorder="1" applyAlignment="1">
      <alignment/>
    </xf>
    <xf numFmtId="2" fontId="28" fillId="37" borderId="17" xfId="0" applyNumberFormat="1" applyFont="1" applyFill="1" applyBorder="1" applyAlignment="1">
      <alignment/>
    </xf>
    <xf numFmtId="0" fontId="27" fillId="37" borderId="18" xfId="0" applyFont="1" applyFill="1" applyBorder="1" applyAlignment="1">
      <alignment/>
    </xf>
    <xf numFmtId="0" fontId="28" fillId="37" borderId="19" xfId="0" applyFont="1" applyFill="1" applyBorder="1" applyAlignment="1">
      <alignment horizontal="center"/>
    </xf>
    <xf numFmtId="164" fontId="28" fillId="37" borderId="19" xfId="0" applyNumberFormat="1" applyFont="1" applyFill="1" applyBorder="1" applyAlignment="1">
      <alignment/>
    </xf>
    <xf numFmtId="2" fontId="28" fillId="37" borderId="20" xfId="0" applyNumberFormat="1" applyFont="1" applyFill="1" applyBorder="1" applyAlignment="1">
      <alignment/>
    </xf>
    <xf numFmtId="164" fontId="27" fillId="36" borderId="22" xfId="0" applyNumberFormat="1" applyFont="1" applyFill="1" applyBorder="1" applyAlignment="1">
      <alignment/>
    </xf>
    <xf numFmtId="2" fontId="27" fillId="36" borderId="23" xfId="0" applyNumberFormat="1" applyFont="1" applyFill="1" applyBorder="1" applyAlignment="1">
      <alignment/>
    </xf>
    <xf numFmtId="0" fontId="49" fillId="36" borderId="10" xfId="0" applyFont="1" applyFill="1" applyBorder="1" applyAlignment="1">
      <alignment horizontal="centerContinuous" vertical="center"/>
    </xf>
    <xf numFmtId="0" fontId="49" fillId="36" borderId="11" xfId="0" applyFont="1" applyFill="1" applyBorder="1" applyAlignment="1">
      <alignment horizontal="centerContinuous"/>
    </xf>
    <xf numFmtId="0" fontId="49" fillId="36" borderId="12" xfId="0" applyFont="1" applyFill="1" applyBorder="1" applyAlignment="1">
      <alignment horizontal="centerContinuous"/>
    </xf>
    <xf numFmtId="164" fontId="28" fillId="38" borderId="19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164" fontId="49" fillId="2" borderId="1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Alignment="1">
      <alignment horizontal="centerContinuous"/>
    </xf>
    <xf numFmtId="0" fontId="49" fillId="37" borderId="14" xfId="0" applyFont="1" applyFill="1" applyBorder="1" applyAlignment="1">
      <alignment horizontal="right"/>
    </xf>
    <xf numFmtId="0" fontId="49" fillId="37" borderId="15" xfId="0" applyFont="1" applyFill="1" applyBorder="1" applyAlignment="1">
      <alignment horizontal="center"/>
    </xf>
    <xf numFmtId="0" fontId="27" fillId="39" borderId="16" xfId="0" applyFont="1" applyFill="1" applyBorder="1" applyAlignment="1">
      <alignment horizontal="left"/>
    </xf>
    <xf numFmtId="0" fontId="28" fillId="39" borderId="0" xfId="0" applyFont="1" applyFill="1" applyBorder="1" applyAlignment="1">
      <alignment horizontal="center"/>
    </xf>
    <xf numFmtId="164" fontId="28" fillId="39" borderId="0" xfId="0" applyNumberFormat="1" applyFont="1" applyFill="1" applyBorder="1" applyAlignment="1">
      <alignment/>
    </xf>
    <xf numFmtId="2" fontId="28" fillId="39" borderId="0" xfId="0" applyNumberFormat="1" applyFont="1" applyFill="1" applyBorder="1" applyAlignment="1">
      <alignment/>
    </xf>
    <xf numFmtId="0" fontId="28" fillId="39" borderId="17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left"/>
    </xf>
    <xf numFmtId="2" fontId="28" fillId="37" borderId="19" xfId="0" applyNumberFormat="1" applyFont="1" applyFill="1" applyBorder="1" applyAlignment="1">
      <alignment/>
    </xf>
    <xf numFmtId="0" fontId="28" fillId="37" borderId="20" xfId="0" applyFont="1" applyFill="1" applyBorder="1" applyAlignment="1">
      <alignment horizontal="center"/>
    </xf>
    <xf numFmtId="2" fontId="27" fillId="36" borderId="22" xfId="0" applyNumberFormat="1" applyFont="1" applyFill="1" applyBorder="1" applyAlignment="1">
      <alignment/>
    </xf>
    <xf numFmtId="0" fontId="27" fillId="36" borderId="23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37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27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6" ht="19.5" customHeight="1">
      <c r="A4" s="30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P4" s="4"/>
    </row>
    <row r="5" spans="1:14" ht="16.5" thickBot="1">
      <c r="A5" s="33" t="s">
        <v>50</v>
      </c>
      <c r="B5" s="34" t="s">
        <v>0</v>
      </c>
      <c r="C5" s="34" t="s">
        <v>1</v>
      </c>
      <c r="D5" s="34" t="s">
        <v>2</v>
      </c>
      <c r="E5" s="34" t="s">
        <v>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5" t="s">
        <v>10</v>
      </c>
      <c r="M5" s="35" t="s">
        <v>11</v>
      </c>
      <c r="N5" s="36" t="s">
        <v>12</v>
      </c>
    </row>
    <row r="6" spans="1:19" ht="15.75">
      <c r="A6" s="37" t="s">
        <v>31</v>
      </c>
      <c r="B6" s="38">
        <v>11</v>
      </c>
      <c r="C6" s="38">
        <v>41</v>
      </c>
      <c r="D6" s="38">
        <v>28</v>
      </c>
      <c r="E6" s="39">
        <f aca="true" t="shared" si="0" ref="E6:E22">D6/C6</f>
        <v>0.6829268292682927</v>
      </c>
      <c r="F6" s="38">
        <v>22</v>
      </c>
      <c r="G6" s="38">
        <v>18</v>
      </c>
      <c r="H6" s="38">
        <v>3</v>
      </c>
      <c r="I6" s="38">
        <v>3</v>
      </c>
      <c r="J6" s="38">
        <v>4</v>
      </c>
      <c r="K6" s="38">
        <f aca="true" t="shared" si="1" ref="K6:K22">H6+I6+J6</f>
        <v>10</v>
      </c>
      <c r="L6" s="38">
        <v>24</v>
      </c>
      <c r="M6" s="38">
        <f aca="true" t="shared" si="2" ref="M6:M22">G6+H6*2+I6*3+J6*4</f>
        <v>49</v>
      </c>
      <c r="N6" s="40">
        <f aca="true" t="shared" si="3" ref="N6:N22">M6/C6</f>
        <v>1.1951219512195121</v>
      </c>
      <c r="S6" s="19"/>
    </row>
    <row r="7" spans="1:14" ht="15.75">
      <c r="A7" s="41" t="s">
        <v>39</v>
      </c>
      <c r="B7" s="42">
        <v>10</v>
      </c>
      <c r="C7" s="42">
        <v>38</v>
      </c>
      <c r="D7" s="42">
        <v>24</v>
      </c>
      <c r="E7" s="43">
        <f t="shared" si="0"/>
        <v>0.631578947368421</v>
      </c>
      <c r="F7" s="42">
        <v>15</v>
      </c>
      <c r="G7" s="42">
        <v>20</v>
      </c>
      <c r="H7" s="42">
        <v>2</v>
      </c>
      <c r="I7" s="42">
        <v>0</v>
      </c>
      <c r="J7" s="42">
        <v>2</v>
      </c>
      <c r="K7" s="42">
        <f t="shared" si="1"/>
        <v>4</v>
      </c>
      <c r="L7" s="42">
        <v>19</v>
      </c>
      <c r="M7" s="42">
        <f t="shared" si="2"/>
        <v>32</v>
      </c>
      <c r="N7" s="44">
        <f t="shared" si="3"/>
        <v>0.8421052631578947</v>
      </c>
    </row>
    <row r="8" spans="1:14" ht="15.75">
      <c r="A8" s="37" t="s">
        <v>40</v>
      </c>
      <c r="B8" s="38">
        <v>7</v>
      </c>
      <c r="C8" s="38">
        <v>29</v>
      </c>
      <c r="D8" s="38">
        <v>18</v>
      </c>
      <c r="E8" s="39">
        <f t="shared" si="0"/>
        <v>0.6206896551724138</v>
      </c>
      <c r="F8" s="38">
        <v>10</v>
      </c>
      <c r="G8" s="38">
        <v>13</v>
      </c>
      <c r="H8" s="38">
        <v>3</v>
      </c>
      <c r="I8" s="38">
        <v>1</v>
      </c>
      <c r="J8" s="38">
        <v>1</v>
      </c>
      <c r="K8" s="38">
        <f t="shared" si="1"/>
        <v>5</v>
      </c>
      <c r="L8" s="38">
        <v>10</v>
      </c>
      <c r="M8" s="38">
        <f t="shared" si="2"/>
        <v>26</v>
      </c>
      <c r="N8" s="40">
        <f t="shared" si="3"/>
        <v>0.896551724137931</v>
      </c>
    </row>
    <row r="9" spans="1:14" ht="15.75">
      <c r="A9" s="41" t="s">
        <v>32</v>
      </c>
      <c r="B9" s="42">
        <v>13</v>
      </c>
      <c r="C9" s="42">
        <v>51</v>
      </c>
      <c r="D9" s="42">
        <v>31</v>
      </c>
      <c r="E9" s="43">
        <f t="shared" si="0"/>
        <v>0.6078431372549019</v>
      </c>
      <c r="F9" s="42">
        <v>19</v>
      </c>
      <c r="G9" s="42">
        <v>26</v>
      </c>
      <c r="H9" s="42">
        <v>4</v>
      </c>
      <c r="I9" s="42">
        <v>0</v>
      </c>
      <c r="J9" s="42">
        <v>1</v>
      </c>
      <c r="K9" s="42">
        <f t="shared" si="1"/>
        <v>5</v>
      </c>
      <c r="L9" s="42">
        <v>21</v>
      </c>
      <c r="M9" s="42">
        <f t="shared" si="2"/>
        <v>38</v>
      </c>
      <c r="N9" s="44">
        <f t="shared" si="3"/>
        <v>0.7450980392156863</v>
      </c>
    </row>
    <row r="10" spans="1:18" ht="15.75">
      <c r="A10" s="37" t="s">
        <v>37</v>
      </c>
      <c r="B10" s="38">
        <v>5</v>
      </c>
      <c r="C10" s="38">
        <v>22</v>
      </c>
      <c r="D10" s="38">
        <v>13</v>
      </c>
      <c r="E10" s="39">
        <f t="shared" si="0"/>
        <v>0.5909090909090909</v>
      </c>
      <c r="F10" s="38">
        <v>11</v>
      </c>
      <c r="G10" s="38">
        <v>5</v>
      </c>
      <c r="H10" s="38">
        <v>5</v>
      </c>
      <c r="I10" s="38">
        <v>1</v>
      </c>
      <c r="J10" s="38">
        <v>2</v>
      </c>
      <c r="K10" s="38">
        <f t="shared" si="1"/>
        <v>8</v>
      </c>
      <c r="L10" s="38">
        <v>7</v>
      </c>
      <c r="M10" s="38">
        <f t="shared" si="2"/>
        <v>26</v>
      </c>
      <c r="N10" s="40">
        <f t="shared" si="3"/>
        <v>1.1818181818181819</v>
      </c>
      <c r="R10" s="19"/>
    </row>
    <row r="11" spans="1:14" ht="15.75">
      <c r="A11" s="41" t="s">
        <v>33</v>
      </c>
      <c r="B11" s="42">
        <v>15</v>
      </c>
      <c r="C11" s="42">
        <v>60</v>
      </c>
      <c r="D11" s="42">
        <v>35</v>
      </c>
      <c r="E11" s="43">
        <f t="shared" si="0"/>
        <v>0.5833333333333334</v>
      </c>
      <c r="F11" s="42">
        <v>29</v>
      </c>
      <c r="G11" s="42">
        <v>19</v>
      </c>
      <c r="H11" s="42">
        <v>10</v>
      </c>
      <c r="I11" s="42">
        <v>2</v>
      </c>
      <c r="J11" s="42">
        <v>4</v>
      </c>
      <c r="K11" s="42">
        <f t="shared" si="1"/>
        <v>16</v>
      </c>
      <c r="L11" s="42">
        <v>22</v>
      </c>
      <c r="M11" s="42">
        <f t="shared" si="2"/>
        <v>61</v>
      </c>
      <c r="N11" s="44">
        <f t="shared" si="3"/>
        <v>1.0166666666666666</v>
      </c>
    </row>
    <row r="12" spans="1:14" ht="15.75">
      <c r="A12" s="37" t="s">
        <v>47</v>
      </c>
      <c r="B12" s="38">
        <v>2</v>
      </c>
      <c r="C12" s="38">
        <v>7</v>
      </c>
      <c r="D12" s="38">
        <v>4</v>
      </c>
      <c r="E12" s="39">
        <f t="shared" si="0"/>
        <v>0.5714285714285714</v>
      </c>
      <c r="F12" s="38">
        <v>1</v>
      </c>
      <c r="G12" s="38">
        <v>4</v>
      </c>
      <c r="H12" s="38">
        <v>0</v>
      </c>
      <c r="I12" s="38">
        <v>0</v>
      </c>
      <c r="J12" s="38">
        <v>0</v>
      </c>
      <c r="K12" s="38">
        <f t="shared" si="1"/>
        <v>0</v>
      </c>
      <c r="L12" s="38">
        <v>3</v>
      </c>
      <c r="M12" s="38">
        <f t="shared" si="2"/>
        <v>4</v>
      </c>
      <c r="N12" s="40">
        <f t="shared" si="3"/>
        <v>0.5714285714285714</v>
      </c>
    </row>
    <row r="13" spans="1:14" ht="15.75">
      <c r="A13" s="41" t="s">
        <v>46</v>
      </c>
      <c r="B13" s="42">
        <v>7</v>
      </c>
      <c r="C13" s="42">
        <v>23</v>
      </c>
      <c r="D13" s="42">
        <v>13</v>
      </c>
      <c r="E13" s="43">
        <f t="shared" si="0"/>
        <v>0.5652173913043478</v>
      </c>
      <c r="F13" s="42">
        <v>7</v>
      </c>
      <c r="G13" s="42">
        <v>9</v>
      </c>
      <c r="H13" s="42">
        <v>3</v>
      </c>
      <c r="I13" s="42">
        <v>0</v>
      </c>
      <c r="J13" s="42">
        <v>1</v>
      </c>
      <c r="K13" s="42">
        <f t="shared" si="1"/>
        <v>4</v>
      </c>
      <c r="L13" s="42">
        <v>9</v>
      </c>
      <c r="M13" s="42">
        <f t="shared" si="2"/>
        <v>19</v>
      </c>
      <c r="N13" s="44">
        <f t="shared" si="3"/>
        <v>0.8260869565217391</v>
      </c>
    </row>
    <row r="14" spans="1:17" ht="15.75">
      <c r="A14" s="37" t="s">
        <v>34</v>
      </c>
      <c r="B14" s="38">
        <v>9</v>
      </c>
      <c r="C14" s="38">
        <v>39</v>
      </c>
      <c r="D14" s="38">
        <v>22</v>
      </c>
      <c r="E14" s="39">
        <f t="shared" si="0"/>
        <v>0.5641025641025641</v>
      </c>
      <c r="F14" s="38">
        <v>14</v>
      </c>
      <c r="G14" s="38">
        <v>11</v>
      </c>
      <c r="H14" s="38">
        <v>8</v>
      </c>
      <c r="I14" s="38">
        <v>2</v>
      </c>
      <c r="J14" s="38">
        <v>1</v>
      </c>
      <c r="K14" s="38">
        <f t="shared" si="1"/>
        <v>11</v>
      </c>
      <c r="L14" s="38">
        <v>16</v>
      </c>
      <c r="M14" s="38">
        <f t="shared" si="2"/>
        <v>37</v>
      </c>
      <c r="N14" s="40">
        <f t="shared" si="3"/>
        <v>0.9487179487179487</v>
      </c>
      <c r="Q14" s="19"/>
    </row>
    <row r="15" spans="1:14" ht="15.75">
      <c r="A15" s="41" t="s">
        <v>45</v>
      </c>
      <c r="B15" s="42">
        <v>5</v>
      </c>
      <c r="C15" s="42">
        <v>20</v>
      </c>
      <c r="D15" s="42">
        <v>11</v>
      </c>
      <c r="E15" s="43">
        <f t="shared" si="0"/>
        <v>0.55</v>
      </c>
      <c r="F15" s="42">
        <v>4</v>
      </c>
      <c r="G15" s="42">
        <v>8</v>
      </c>
      <c r="H15" s="42">
        <v>3</v>
      </c>
      <c r="I15" s="42">
        <v>0</v>
      </c>
      <c r="J15" s="42">
        <v>0</v>
      </c>
      <c r="K15" s="42">
        <f t="shared" si="1"/>
        <v>3</v>
      </c>
      <c r="L15" s="42">
        <v>6</v>
      </c>
      <c r="M15" s="42">
        <f t="shared" si="2"/>
        <v>14</v>
      </c>
      <c r="N15" s="44">
        <f t="shared" si="3"/>
        <v>0.7</v>
      </c>
    </row>
    <row r="16" spans="1:14" ht="15.75">
      <c r="A16" s="37" t="s">
        <v>36</v>
      </c>
      <c r="B16" s="38">
        <v>13</v>
      </c>
      <c r="C16" s="38">
        <v>52</v>
      </c>
      <c r="D16" s="38">
        <v>27</v>
      </c>
      <c r="E16" s="39">
        <f t="shared" si="0"/>
        <v>0.5192307692307693</v>
      </c>
      <c r="F16" s="38">
        <v>17</v>
      </c>
      <c r="G16" s="38">
        <v>19</v>
      </c>
      <c r="H16" s="38">
        <v>5</v>
      </c>
      <c r="I16" s="38">
        <v>0</v>
      </c>
      <c r="J16" s="38">
        <v>3</v>
      </c>
      <c r="K16" s="38">
        <f t="shared" si="1"/>
        <v>8</v>
      </c>
      <c r="L16" s="38">
        <v>17</v>
      </c>
      <c r="M16" s="38">
        <f t="shared" si="2"/>
        <v>41</v>
      </c>
      <c r="N16" s="40">
        <f t="shared" si="3"/>
        <v>0.7884615384615384</v>
      </c>
    </row>
    <row r="17" spans="1:14" ht="15.75">
      <c r="A17" s="41" t="s">
        <v>44</v>
      </c>
      <c r="B17" s="42">
        <v>8</v>
      </c>
      <c r="C17" s="42">
        <v>31</v>
      </c>
      <c r="D17" s="42">
        <v>16</v>
      </c>
      <c r="E17" s="43">
        <f t="shared" si="0"/>
        <v>0.5161290322580645</v>
      </c>
      <c r="F17" s="42">
        <v>14</v>
      </c>
      <c r="G17" s="42">
        <v>8</v>
      </c>
      <c r="H17" s="42">
        <v>5</v>
      </c>
      <c r="I17" s="42">
        <v>3</v>
      </c>
      <c r="J17" s="42">
        <v>0</v>
      </c>
      <c r="K17" s="42">
        <f t="shared" si="1"/>
        <v>8</v>
      </c>
      <c r="L17" s="42">
        <v>9</v>
      </c>
      <c r="M17" s="42">
        <f t="shared" si="2"/>
        <v>27</v>
      </c>
      <c r="N17" s="44">
        <f t="shared" si="3"/>
        <v>0.8709677419354839</v>
      </c>
    </row>
    <row r="18" spans="1:14" ht="15.75">
      <c r="A18" s="37" t="s">
        <v>41</v>
      </c>
      <c r="B18" s="38">
        <v>10</v>
      </c>
      <c r="C18" s="38">
        <v>41</v>
      </c>
      <c r="D18" s="38">
        <v>21</v>
      </c>
      <c r="E18" s="39">
        <f t="shared" si="0"/>
        <v>0.5121951219512195</v>
      </c>
      <c r="F18" s="38">
        <v>17</v>
      </c>
      <c r="G18" s="38">
        <v>9</v>
      </c>
      <c r="H18" s="38">
        <v>7</v>
      </c>
      <c r="I18" s="38">
        <v>2</v>
      </c>
      <c r="J18" s="38">
        <v>3</v>
      </c>
      <c r="K18" s="38">
        <f t="shared" si="1"/>
        <v>12</v>
      </c>
      <c r="L18" s="38">
        <v>16</v>
      </c>
      <c r="M18" s="38">
        <f t="shared" si="2"/>
        <v>41</v>
      </c>
      <c r="N18" s="40">
        <f t="shared" si="3"/>
        <v>1</v>
      </c>
    </row>
    <row r="19" spans="1:14" ht="15.75">
      <c r="A19" s="41" t="s">
        <v>35</v>
      </c>
      <c r="B19" s="42">
        <v>9</v>
      </c>
      <c r="C19" s="42">
        <v>33</v>
      </c>
      <c r="D19" s="42">
        <v>15</v>
      </c>
      <c r="E19" s="43">
        <f t="shared" si="0"/>
        <v>0.45454545454545453</v>
      </c>
      <c r="F19" s="42">
        <v>5</v>
      </c>
      <c r="G19" s="42">
        <v>14</v>
      </c>
      <c r="H19" s="42">
        <v>1</v>
      </c>
      <c r="I19" s="42">
        <v>0</v>
      </c>
      <c r="J19" s="42">
        <v>0</v>
      </c>
      <c r="K19" s="42">
        <f t="shared" si="1"/>
        <v>1</v>
      </c>
      <c r="L19" s="42">
        <v>10</v>
      </c>
      <c r="M19" s="42">
        <f t="shared" si="2"/>
        <v>16</v>
      </c>
      <c r="N19" s="44">
        <f t="shared" si="3"/>
        <v>0.48484848484848486</v>
      </c>
    </row>
    <row r="20" spans="1:14" ht="15.75">
      <c r="A20" s="37" t="s">
        <v>43</v>
      </c>
      <c r="B20" s="38">
        <v>8</v>
      </c>
      <c r="C20" s="38">
        <v>29</v>
      </c>
      <c r="D20" s="38">
        <v>13</v>
      </c>
      <c r="E20" s="39">
        <f t="shared" si="0"/>
        <v>0.4482758620689655</v>
      </c>
      <c r="F20" s="38">
        <v>6</v>
      </c>
      <c r="G20" s="38">
        <v>13</v>
      </c>
      <c r="H20" s="38">
        <v>0</v>
      </c>
      <c r="I20" s="38">
        <v>0</v>
      </c>
      <c r="J20" s="38">
        <v>0</v>
      </c>
      <c r="K20" s="38">
        <f t="shared" si="1"/>
        <v>0</v>
      </c>
      <c r="L20" s="38">
        <v>10</v>
      </c>
      <c r="M20" s="38">
        <f t="shared" si="2"/>
        <v>13</v>
      </c>
      <c r="N20" s="40">
        <f t="shared" si="3"/>
        <v>0.4482758620689655</v>
      </c>
    </row>
    <row r="21" spans="1:14" ht="15.75">
      <c r="A21" s="41" t="s">
        <v>42</v>
      </c>
      <c r="B21" s="42">
        <v>3</v>
      </c>
      <c r="C21" s="42">
        <v>9</v>
      </c>
      <c r="D21" s="42">
        <v>4</v>
      </c>
      <c r="E21" s="43">
        <f t="shared" si="0"/>
        <v>0.4444444444444444</v>
      </c>
      <c r="F21" s="42">
        <v>5</v>
      </c>
      <c r="G21" s="42">
        <v>2</v>
      </c>
      <c r="H21" s="42">
        <v>0</v>
      </c>
      <c r="I21" s="42">
        <v>1</v>
      </c>
      <c r="J21" s="42">
        <v>1</v>
      </c>
      <c r="K21" s="42">
        <f t="shared" si="1"/>
        <v>2</v>
      </c>
      <c r="L21" s="42">
        <v>3</v>
      </c>
      <c r="M21" s="42">
        <f t="shared" si="2"/>
        <v>9</v>
      </c>
      <c r="N21" s="44">
        <f t="shared" si="3"/>
        <v>1</v>
      </c>
    </row>
    <row r="22" spans="1:14" ht="16.5" thickBot="1">
      <c r="A22" s="45" t="s">
        <v>38</v>
      </c>
      <c r="B22" s="46">
        <v>12</v>
      </c>
      <c r="C22" s="46">
        <v>41</v>
      </c>
      <c r="D22" s="46">
        <v>13</v>
      </c>
      <c r="E22" s="47">
        <f t="shared" si="0"/>
        <v>0.3170731707317073</v>
      </c>
      <c r="F22" s="46">
        <v>7</v>
      </c>
      <c r="G22" s="46">
        <v>12</v>
      </c>
      <c r="H22" s="46">
        <v>1</v>
      </c>
      <c r="I22" s="46">
        <v>0</v>
      </c>
      <c r="J22" s="46">
        <v>0</v>
      </c>
      <c r="K22" s="46">
        <f t="shared" si="1"/>
        <v>1</v>
      </c>
      <c r="L22" s="46">
        <v>6</v>
      </c>
      <c r="M22" s="46">
        <f t="shared" si="2"/>
        <v>14</v>
      </c>
      <c r="N22" s="48">
        <f t="shared" si="3"/>
        <v>0.34146341463414637</v>
      </c>
    </row>
    <row r="23" spans="1:14" ht="15.75">
      <c r="A23" s="49" t="s">
        <v>20</v>
      </c>
      <c r="B23" s="50">
        <v>15</v>
      </c>
      <c r="C23" s="50">
        <f>SUM(C6:C22)</f>
        <v>566</v>
      </c>
      <c r="D23" s="50">
        <f>SUM(D6:D22)</f>
        <v>308</v>
      </c>
      <c r="E23" s="51">
        <f>D23/C23</f>
        <v>0.5441696113074205</v>
      </c>
      <c r="F23" s="50">
        <f>SUM(F6:F22)</f>
        <v>203</v>
      </c>
      <c r="G23" s="50">
        <f>SUM(G6:G22)</f>
        <v>210</v>
      </c>
      <c r="H23" s="50">
        <f>SUM(H6:H22)</f>
        <v>60</v>
      </c>
      <c r="I23" s="50">
        <f>SUM(I6:I22)</f>
        <v>15</v>
      </c>
      <c r="J23" s="50">
        <f>SUM(J6:J22)</f>
        <v>23</v>
      </c>
      <c r="K23" s="50">
        <f>H23+I23+J23</f>
        <v>98</v>
      </c>
      <c r="L23" s="50">
        <f>SUM(L6:L22)</f>
        <v>208</v>
      </c>
      <c r="M23" s="50">
        <f>G23+H23*2+I23*3+J23*4</f>
        <v>467</v>
      </c>
      <c r="N23" s="52">
        <f>M23/C23</f>
        <v>0.8250883392226148</v>
      </c>
    </row>
    <row r="24" spans="1:14" ht="15.75">
      <c r="A24" s="53"/>
      <c r="B24" s="53"/>
      <c r="C24" s="53"/>
      <c r="D24" s="54"/>
      <c r="E24" s="55"/>
      <c r="F24" s="54"/>
      <c r="G24" s="54"/>
      <c r="H24" s="54"/>
      <c r="I24" s="54"/>
      <c r="J24" s="54"/>
      <c r="K24" s="54"/>
      <c r="L24" s="54"/>
      <c r="M24" s="54"/>
      <c r="N24" s="55"/>
    </row>
    <row r="25" spans="1:14" ht="15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9.5" customHeight="1">
      <c r="A26" s="56" t="s">
        <v>51</v>
      </c>
      <c r="B26" s="31"/>
      <c r="C26" s="57"/>
      <c r="D26" s="57"/>
      <c r="E26" s="58"/>
      <c r="F26" s="57"/>
      <c r="G26" s="59"/>
      <c r="H26" s="60"/>
      <c r="I26" s="54"/>
      <c r="J26" s="54"/>
      <c r="K26" s="54"/>
      <c r="L26" s="54"/>
      <c r="M26" s="54"/>
      <c r="N26" s="55"/>
    </row>
    <row r="27" spans="1:14" ht="16.5" thickBot="1">
      <c r="A27" s="33" t="s">
        <v>50</v>
      </c>
      <c r="B27" s="35" t="s">
        <v>14</v>
      </c>
      <c r="C27" s="35" t="s">
        <v>15</v>
      </c>
      <c r="D27" s="61" t="s">
        <v>16</v>
      </c>
      <c r="E27" s="35" t="s">
        <v>17</v>
      </c>
      <c r="F27" s="35" t="s">
        <v>18</v>
      </c>
      <c r="G27" s="62" t="s">
        <v>19</v>
      </c>
      <c r="H27" s="53"/>
      <c r="I27" s="53"/>
      <c r="J27" s="53"/>
      <c r="K27" s="63"/>
      <c r="L27" s="53"/>
      <c r="M27" s="54"/>
      <c r="N27" s="55"/>
    </row>
    <row r="28" spans="1:14" ht="15.75">
      <c r="A28" s="37" t="s">
        <v>45</v>
      </c>
      <c r="B28" s="38">
        <v>3</v>
      </c>
      <c r="C28" s="38">
        <v>2</v>
      </c>
      <c r="D28" s="64">
        <f>B28/(B28+C28)</f>
        <v>0.6</v>
      </c>
      <c r="E28" s="38">
        <v>33</v>
      </c>
      <c r="F28" s="38">
        <v>41</v>
      </c>
      <c r="G28" s="65">
        <f>F28*7/E28</f>
        <v>8.696969696969697</v>
      </c>
      <c r="H28" s="53"/>
      <c r="I28" s="53"/>
      <c r="J28" s="53"/>
      <c r="K28" s="66"/>
      <c r="L28" s="53"/>
      <c r="M28" s="53"/>
      <c r="N28" s="53"/>
    </row>
    <row r="29" spans="1:14" ht="15.75">
      <c r="A29" s="41" t="s">
        <v>34</v>
      </c>
      <c r="B29" s="42">
        <v>6</v>
      </c>
      <c r="C29" s="42">
        <v>1</v>
      </c>
      <c r="D29" s="67">
        <f>B29/(B29+C29)</f>
        <v>0.8571428571428571</v>
      </c>
      <c r="E29" s="42">
        <v>47</v>
      </c>
      <c r="F29" s="42">
        <v>69</v>
      </c>
      <c r="G29" s="68">
        <f>F29*7/E29</f>
        <v>10.27659574468085</v>
      </c>
      <c r="H29" s="53"/>
      <c r="I29" s="53"/>
      <c r="J29" s="53"/>
      <c r="K29" s="63"/>
      <c r="L29" s="53"/>
      <c r="M29" s="54"/>
      <c r="N29" s="55"/>
    </row>
    <row r="30" spans="1:14" ht="15.75">
      <c r="A30" s="37" t="s">
        <v>33</v>
      </c>
      <c r="B30" s="38">
        <v>2</v>
      </c>
      <c r="C30" s="38">
        <v>0</v>
      </c>
      <c r="D30" s="64">
        <f>B30/(B30+C30)</f>
        <v>1</v>
      </c>
      <c r="E30" s="38">
        <v>12</v>
      </c>
      <c r="F30" s="38">
        <v>18</v>
      </c>
      <c r="G30" s="65">
        <f>F30*7/E30</f>
        <v>10.5</v>
      </c>
      <c r="H30" s="53"/>
      <c r="I30" s="53"/>
      <c r="J30" s="53"/>
      <c r="K30" s="63"/>
      <c r="L30" s="53"/>
      <c r="M30" s="54"/>
      <c r="N30" s="55"/>
    </row>
    <row r="31" spans="1:14" ht="16.5" thickBot="1">
      <c r="A31" s="69" t="s">
        <v>35</v>
      </c>
      <c r="B31" s="70">
        <v>0</v>
      </c>
      <c r="C31" s="70">
        <v>1</v>
      </c>
      <c r="D31" s="71">
        <f>B31/(B31+C31)</f>
        <v>0</v>
      </c>
      <c r="E31" s="70">
        <v>6</v>
      </c>
      <c r="F31" s="70">
        <v>12</v>
      </c>
      <c r="G31" s="72">
        <f>F31*7/E31</f>
        <v>14</v>
      </c>
      <c r="H31" s="53"/>
      <c r="I31" s="53"/>
      <c r="J31" s="53"/>
      <c r="K31" s="63"/>
      <c r="L31" s="53"/>
      <c r="M31" s="54"/>
      <c r="N31" s="55"/>
    </row>
    <row r="32" spans="1:14" ht="15.75">
      <c r="A32" s="49" t="s">
        <v>20</v>
      </c>
      <c r="B32" s="50">
        <f>SUM(B28:B31)</f>
        <v>11</v>
      </c>
      <c r="C32" s="50">
        <f>SUM(C28:C31)</f>
        <v>4</v>
      </c>
      <c r="D32" s="73">
        <f>B32/(B32+C32)</f>
        <v>0.7333333333333333</v>
      </c>
      <c r="E32" s="50">
        <f>SUM(E28:E31)</f>
        <v>98</v>
      </c>
      <c r="F32" s="50">
        <f>SUM(F28:F31)</f>
        <v>140</v>
      </c>
      <c r="G32" s="74">
        <f>F32*7/E32</f>
        <v>10</v>
      </c>
      <c r="H32" s="53"/>
      <c r="I32" s="53"/>
      <c r="J32" s="53"/>
      <c r="K32" s="63"/>
      <c r="L32" s="53"/>
      <c r="M32" s="54"/>
      <c r="N32" s="55"/>
    </row>
    <row r="33" spans="11:14" ht="12.75">
      <c r="K33" s="24"/>
      <c r="M33" s="8"/>
      <c r="N33" s="8"/>
    </row>
    <row r="34" spans="1:14" ht="15.75">
      <c r="A34" s="8"/>
      <c r="B34" s="8"/>
      <c r="C34" s="8"/>
      <c r="D34" s="7"/>
      <c r="E34" s="7"/>
      <c r="F34" s="7"/>
      <c r="G34" s="9"/>
      <c r="H34" s="7"/>
      <c r="I34" s="7"/>
      <c r="J34" s="10"/>
      <c r="K34" s="7"/>
      <c r="L34" s="5"/>
      <c r="M34" s="5"/>
      <c r="N34" s="6"/>
    </row>
    <row r="35" spans="1:14" ht="15">
      <c r="A35" s="5"/>
      <c r="B35" s="5"/>
      <c r="L35" s="5"/>
      <c r="M35" s="5"/>
      <c r="N35" s="6"/>
    </row>
    <row r="36" spans="1:14" ht="15">
      <c r="A36" s="8"/>
      <c r="B36" s="8"/>
      <c r="L36" s="5"/>
      <c r="M36" s="5"/>
      <c r="N36" s="6"/>
    </row>
    <row r="37" spans="1:14" ht="15.75">
      <c r="A37" s="8"/>
      <c r="B37" s="8"/>
      <c r="C37" s="8"/>
      <c r="D37" s="7"/>
      <c r="E37" s="7"/>
      <c r="F37" s="7"/>
      <c r="G37" s="7"/>
      <c r="H37" s="9"/>
      <c r="I37" s="7"/>
      <c r="J37" s="7"/>
      <c r="K37" s="10"/>
      <c r="L37" s="7"/>
      <c r="M37" s="5"/>
      <c r="N37" s="6"/>
    </row>
    <row r="38" spans="13:14" ht="15">
      <c r="M38" s="1"/>
      <c r="N38" s="2"/>
    </row>
    <row r="39" spans="13:14" ht="15">
      <c r="M39" s="1"/>
      <c r="N39" s="2"/>
    </row>
    <row r="40" spans="13:14" ht="15">
      <c r="M40" s="1"/>
      <c r="N40" s="2"/>
    </row>
    <row r="41" spans="13:14" ht="15">
      <c r="M41" s="1"/>
      <c r="N41" s="2"/>
    </row>
    <row r="42" spans="13:14" ht="15"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</sheetData>
  <sheetProtection password="CEF4" sheet="1" objects="1" scenarios="1"/>
  <mergeCells count="1">
    <mergeCell ref="A3:N3"/>
  </mergeCells>
  <printOptions horizontalCentered="1"/>
  <pageMargins left="0.5" right="0.5" top="0.5" bottom="0.5" header="0.5" footer="0.5"/>
  <pageSetup horizontalDpi="200" verticalDpi="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3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5.75">
      <c r="A6" s="12" t="s">
        <v>21</v>
      </c>
      <c r="B6" s="14"/>
      <c r="C6" s="14"/>
      <c r="D6" s="21"/>
      <c r="E6" s="26" t="s">
        <v>4</v>
      </c>
      <c r="F6" s="26"/>
      <c r="G6" s="26"/>
      <c r="H6" s="21"/>
      <c r="I6" s="12" t="s">
        <v>22</v>
      </c>
      <c r="J6" s="14"/>
      <c r="K6" s="14"/>
    </row>
    <row r="7" spans="1:11" ht="15.75">
      <c r="A7" s="16">
        <v>1</v>
      </c>
      <c r="B7" s="16"/>
      <c r="C7" s="11"/>
      <c r="D7" s="21"/>
      <c r="E7" s="16">
        <v>1</v>
      </c>
      <c r="F7" s="16"/>
      <c r="G7" s="11"/>
      <c r="H7" s="21"/>
      <c r="I7" s="16">
        <v>1</v>
      </c>
      <c r="J7" s="16"/>
      <c r="K7" s="11"/>
    </row>
    <row r="8" spans="1:11" ht="15.75">
      <c r="A8" s="13">
        <v>2</v>
      </c>
      <c r="B8" s="13"/>
      <c r="C8" s="15"/>
      <c r="D8" s="21"/>
      <c r="E8" s="13">
        <v>2</v>
      </c>
      <c r="F8" s="13"/>
      <c r="G8" s="15"/>
      <c r="H8" s="21"/>
      <c r="I8" s="13"/>
      <c r="J8" s="13"/>
      <c r="K8" s="15"/>
    </row>
    <row r="9" spans="1:11" ht="15.75">
      <c r="A9" s="16">
        <v>3</v>
      </c>
      <c r="B9" s="16"/>
      <c r="C9" s="11"/>
      <c r="D9" s="21"/>
      <c r="E9" s="16"/>
      <c r="F9" s="16"/>
      <c r="G9" s="11"/>
      <c r="H9" s="21"/>
      <c r="I9" s="16"/>
      <c r="J9" s="16"/>
      <c r="K9" s="11"/>
    </row>
    <row r="10" spans="1:11" ht="15.75">
      <c r="A10" s="13">
        <v>4</v>
      </c>
      <c r="B10" s="13"/>
      <c r="C10" s="15"/>
      <c r="D10" s="21"/>
      <c r="E10" s="13">
        <v>4</v>
      </c>
      <c r="F10" s="13"/>
      <c r="G10" s="15"/>
      <c r="H10" s="21"/>
      <c r="I10" s="13"/>
      <c r="J10" s="13"/>
      <c r="K10" s="15"/>
    </row>
    <row r="11" spans="1:11" ht="15.75">
      <c r="A11" s="16">
        <v>5</v>
      </c>
      <c r="B11" s="16"/>
      <c r="C11" s="11"/>
      <c r="D11" s="21"/>
      <c r="E11" s="16">
        <v>5</v>
      </c>
      <c r="F11" s="16"/>
      <c r="G11" s="11"/>
      <c r="H11" s="21"/>
      <c r="I11" s="25"/>
      <c r="J11" s="13"/>
      <c r="K11" s="15"/>
    </row>
    <row r="12" spans="1:11" ht="15.75">
      <c r="A12" s="22"/>
      <c r="B12" s="22"/>
      <c r="C12" s="22"/>
      <c r="D12" s="21"/>
      <c r="E12" s="25"/>
      <c r="F12" s="13"/>
      <c r="G12" s="15"/>
      <c r="H12" s="21"/>
      <c r="I12" s="22"/>
      <c r="J12" s="22"/>
      <c r="K12" s="22"/>
    </row>
    <row r="13" spans="1:1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>
      <c r="A14" s="12" t="s">
        <v>23</v>
      </c>
      <c r="B14" s="14"/>
      <c r="C14" s="14"/>
      <c r="D14" s="21"/>
      <c r="E14" s="12" t="s">
        <v>29</v>
      </c>
      <c r="F14" s="12"/>
      <c r="G14" s="12"/>
      <c r="H14" s="21"/>
      <c r="I14" s="12" t="s">
        <v>24</v>
      </c>
      <c r="J14" s="12"/>
      <c r="K14" s="12"/>
    </row>
    <row r="15" spans="1:11" ht="15.75">
      <c r="A15" s="16">
        <v>1</v>
      </c>
      <c r="B15" s="16"/>
      <c r="C15" s="11"/>
      <c r="D15" s="21"/>
      <c r="E15" s="16">
        <v>1</v>
      </c>
      <c r="F15" s="16"/>
      <c r="G15" s="17"/>
      <c r="H15" s="21"/>
      <c r="I15" s="16">
        <v>1</v>
      </c>
      <c r="J15" s="16"/>
      <c r="K15" s="11"/>
    </row>
    <row r="16" spans="1:11" ht="15.75">
      <c r="A16" s="13">
        <v>2</v>
      </c>
      <c r="B16" s="13"/>
      <c r="C16" s="15"/>
      <c r="D16" s="21"/>
      <c r="E16" s="13">
        <v>2</v>
      </c>
      <c r="F16" s="13"/>
      <c r="G16" s="18"/>
      <c r="H16" s="21"/>
      <c r="I16" s="13">
        <v>2</v>
      </c>
      <c r="J16" s="13"/>
      <c r="K16" s="15"/>
    </row>
    <row r="17" spans="1:11" ht="15.75">
      <c r="A17" s="16">
        <v>3</v>
      </c>
      <c r="B17" s="16"/>
      <c r="C17" s="11"/>
      <c r="D17" s="21"/>
      <c r="E17" s="16">
        <v>3</v>
      </c>
      <c r="F17" s="16"/>
      <c r="G17" s="17"/>
      <c r="H17" s="21"/>
      <c r="I17" s="16">
        <v>3</v>
      </c>
      <c r="J17" s="16"/>
      <c r="K17" s="11"/>
    </row>
    <row r="18" spans="1:11" ht="15.75">
      <c r="A18" s="13"/>
      <c r="B18" s="13"/>
      <c r="C18" s="15"/>
      <c r="D18" s="21"/>
      <c r="E18" s="13">
        <v>4</v>
      </c>
      <c r="F18" s="13"/>
      <c r="G18" s="18"/>
      <c r="H18" s="21"/>
      <c r="I18" s="13">
        <v>4</v>
      </c>
      <c r="J18" s="13"/>
      <c r="K18" s="15"/>
    </row>
    <row r="19" spans="1:11" ht="15.75">
      <c r="A19" s="16">
        <v>5</v>
      </c>
      <c r="B19" s="16"/>
      <c r="C19" s="11"/>
      <c r="D19" s="21"/>
      <c r="E19" s="16">
        <v>5</v>
      </c>
      <c r="F19" s="16"/>
      <c r="G19" s="17"/>
      <c r="H19" s="21"/>
      <c r="I19" s="16"/>
      <c r="J19" s="16"/>
      <c r="K19" s="11"/>
    </row>
    <row r="20" spans="1:11" ht="15.75">
      <c r="A20" s="21"/>
      <c r="B20" s="21"/>
      <c r="C20" s="21"/>
      <c r="D20" s="21"/>
      <c r="E20" s="21"/>
      <c r="F20" s="21"/>
      <c r="G20" s="21"/>
      <c r="H20" s="21"/>
      <c r="I20" s="25"/>
      <c r="J20" s="13"/>
      <c r="K20" s="15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5.75">
      <c r="A22" s="12" t="s">
        <v>25</v>
      </c>
      <c r="B22" s="12"/>
      <c r="C22" s="12"/>
      <c r="D22" s="21"/>
      <c r="E22" s="12" t="s">
        <v>27</v>
      </c>
      <c r="F22" s="12"/>
      <c r="G22" s="12"/>
      <c r="H22" s="21"/>
      <c r="I22" s="12" t="s">
        <v>26</v>
      </c>
      <c r="J22" s="12"/>
      <c r="K22" s="12"/>
    </row>
    <row r="23" spans="1:11" ht="15.75">
      <c r="A23" s="16">
        <v>1</v>
      </c>
      <c r="B23" s="16"/>
      <c r="C23" s="11"/>
      <c r="D23" s="21"/>
      <c r="E23" s="16">
        <v>1</v>
      </c>
      <c r="F23" s="16"/>
      <c r="G23" s="17"/>
      <c r="H23" s="21"/>
      <c r="I23" s="16">
        <v>1</v>
      </c>
      <c r="J23" s="16"/>
      <c r="K23" s="11"/>
    </row>
    <row r="24" spans="1:11" ht="15.75">
      <c r="A24" s="13">
        <v>2</v>
      </c>
      <c r="B24" s="13"/>
      <c r="C24" s="15"/>
      <c r="D24" s="21"/>
      <c r="E24" s="13">
        <v>2</v>
      </c>
      <c r="F24" s="13"/>
      <c r="G24" s="18"/>
      <c r="H24" s="21"/>
      <c r="I24" s="13">
        <v>2</v>
      </c>
      <c r="J24" s="13"/>
      <c r="K24" s="15"/>
    </row>
    <row r="25" spans="1:11" ht="15.75">
      <c r="A25" s="16">
        <v>3</v>
      </c>
      <c r="B25" s="16"/>
      <c r="C25" s="11"/>
      <c r="D25" s="21"/>
      <c r="E25" s="16">
        <v>3</v>
      </c>
      <c r="F25" s="16"/>
      <c r="G25" s="17"/>
      <c r="H25" s="21"/>
      <c r="I25" s="16"/>
      <c r="J25" s="16"/>
      <c r="K25" s="11"/>
    </row>
    <row r="26" spans="1:11" ht="15.75">
      <c r="A26" s="13"/>
      <c r="B26" s="13"/>
      <c r="C26" s="15"/>
      <c r="D26" s="21"/>
      <c r="E26" s="13">
        <v>4</v>
      </c>
      <c r="F26" s="13"/>
      <c r="G26" s="18"/>
      <c r="H26" s="21"/>
      <c r="I26" s="13">
        <v>4</v>
      </c>
      <c r="J26" s="13"/>
      <c r="K26" s="15"/>
    </row>
    <row r="27" spans="1:11" ht="15.75">
      <c r="A27" s="16"/>
      <c r="B27" s="16"/>
      <c r="C27" s="11"/>
      <c r="D27" s="21"/>
      <c r="E27" s="16">
        <v>5</v>
      </c>
      <c r="F27" s="16"/>
      <c r="G27" s="17"/>
      <c r="H27" s="21"/>
      <c r="I27" s="16"/>
      <c r="J27" s="16"/>
      <c r="K27" s="11"/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2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20.7109375" style="0" customWidth="1"/>
    <col min="2" max="14" width="6.7109375" style="0" customWidth="1"/>
  </cols>
  <sheetData>
    <row r="3" spans="1:14" ht="19.5" customHeight="1">
      <c r="A3" s="75" t="s">
        <v>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6" ht="19.5" customHeight="1">
      <c r="A4" s="56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P4" s="4"/>
    </row>
    <row r="5" spans="1:18" ht="16.5" thickBot="1">
      <c r="A5" s="33" t="s">
        <v>50</v>
      </c>
      <c r="B5" s="35" t="s">
        <v>0</v>
      </c>
      <c r="C5" s="35" t="s">
        <v>1</v>
      </c>
      <c r="D5" s="35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6" t="s">
        <v>12</v>
      </c>
      <c r="Q5" s="19"/>
      <c r="R5" s="19"/>
    </row>
    <row r="6" spans="1:14" s="19" customFormat="1" ht="15.75">
      <c r="A6" s="37" t="s">
        <v>31</v>
      </c>
      <c r="B6" s="38">
        <v>5</v>
      </c>
      <c r="C6" s="38">
        <v>18</v>
      </c>
      <c r="D6" s="38">
        <v>17</v>
      </c>
      <c r="E6" s="64">
        <f aca="true" t="shared" si="0" ref="E6:E21">D6/C6</f>
        <v>0.9444444444444444</v>
      </c>
      <c r="F6" s="38">
        <v>19</v>
      </c>
      <c r="G6" s="38">
        <v>5</v>
      </c>
      <c r="H6" s="38">
        <v>4</v>
      </c>
      <c r="I6" s="38">
        <v>3</v>
      </c>
      <c r="J6" s="38">
        <v>5</v>
      </c>
      <c r="K6" s="38">
        <f aca="true" t="shared" si="1" ref="K6:K21">H6+I6+J6</f>
        <v>12</v>
      </c>
      <c r="L6" s="38">
        <v>16</v>
      </c>
      <c r="M6" s="38">
        <f aca="true" t="shared" si="2" ref="M6:M21">G6+H6*2+I6*3+J6*4</f>
        <v>42</v>
      </c>
      <c r="N6" s="40">
        <f aca="true" t="shared" si="3" ref="N6:N21">M6/C6</f>
        <v>2.3333333333333335</v>
      </c>
    </row>
    <row r="7" spans="1:14" s="19" customFormat="1" ht="15.75">
      <c r="A7" s="41" t="s">
        <v>36</v>
      </c>
      <c r="B7" s="42">
        <v>5</v>
      </c>
      <c r="C7" s="42">
        <v>21</v>
      </c>
      <c r="D7" s="42">
        <v>16</v>
      </c>
      <c r="E7" s="67">
        <f t="shared" si="0"/>
        <v>0.7619047619047619</v>
      </c>
      <c r="F7" s="42">
        <v>10</v>
      </c>
      <c r="G7" s="42">
        <v>12</v>
      </c>
      <c r="H7" s="42">
        <v>4</v>
      </c>
      <c r="I7" s="42">
        <v>0</v>
      </c>
      <c r="J7" s="42">
        <v>0</v>
      </c>
      <c r="K7" s="42">
        <f t="shared" si="1"/>
        <v>4</v>
      </c>
      <c r="L7" s="42">
        <v>10</v>
      </c>
      <c r="M7" s="42">
        <f t="shared" si="2"/>
        <v>20</v>
      </c>
      <c r="N7" s="44">
        <f t="shared" si="3"/>
        <v>0.9523809523809523</v>
      </c>
    </row>
    <row r="8" spans="1:14" s="19" customFormat="1" ht="15.75">
      <c r="A8" s="37" t="s">
        <v>33</v>
      </c>
      <c r="B8" s="38">
        <v>5</v>
      </c>
      <c r="C8" s="38">
        <v>21</v>
      </c>
      <c r="D8" s="38">
        <v>14</v>
      </c>
      <c r="E8" s="64">
        <f t="shared" si="0"/>
        <v>0.6666666666666666</v>
      </c>
      <c r="F8" s="38">
        <v>10</v>
      </c>
      <c r="G8" s="38">
        <v>10</v>
      </c>
      <c r="H8" s="38">
        <v>2</v>
      </c>
      <c r="I8" s="38">
        <v>2</v>
      </c>
      <c r="J8" s="38">
        <v>0</v>
      </c>
      <c r="K8" s="38">
        <f t="shared" si="1"/>
        <v>4</v>
      </c>
      <c r="L8" s="38">
        <v>10</v>
      </c>
      <c r="M8" s="38">
        <f t="shared" si="2"/>
        <v>20</v>
      </c>
      <c r="N8" s="40">
        <f t="shared" si="3"/>
        <v>0.9523809523809523</v>
      </c>
    </row>
    <row r="9" spans="1:14" s="19" customFormat="1" ht="15.75">
      <c r="A9" s="41" t="s">
        <v>41</v>
      </c>
      <c r="B9" s="42">
        <v>5</v>
      </c>
      <c r="C9" s="42">
        <v>19</v>
      </c>
      <c r="D9" s="42">
        <v>12</v>
      </c>
      <c r="E9" s="67">
        <f t="shared" si="0"/>
        <v>0.631578947368421</v>
      </c>
      <c r="F9" s="42">
        <v>16</v>
      </c>
      <c r="G9" s="42">
        <v>5</v>
      </c>
      <c r="H9" s="42">
        <v>1</v>
      </c>
      <c r="I9" s="42">
        <v>0</v>
      </c>
      <c r="J9" s="42">
        <v>6</v>
      </c>
      <c r="K9" s="42">
        <f t="shared" si="1"/>
        <v>7</v>
      </c>
      <c r="L9" s="42">
        <v>11</v>
      </c>
      <c r="M9" s="42">
        <f t="shared" si="2"/>
        <v>31</v>
      </c>
      <c r="N9" s="44">
        <f t="shared" si="3"/>
        <v>1.631578947368421</v>
      </c>
    </row>
    <row r="10" spans="1:14" s="19" customFormat="1" ht="15.75">
      <c r="A10" s="37" t="s">
        <v>48</v>
      </c>
      <c r="B10" s="38">
        <v>5</v>
      </c>
      <c r="C10" s="38">
        <v>18</v>
      </c>
      <c r="D10" s="38">
        <v>11</v>
      </c>
      <c r="E10" s="64">
        <f t="shared" si="0"/>
        <v>0.6111111111111112</v>
      </c>
      <c r="F10" s="38">
        <v>10</v>
      </c>
      <c r="G10" s="38">
        <v>9</v>
      </c>
      <c r="H10" s="38">
        <v>2</v>
      </c>
      <c r="I10" s="38">
        <v>0</v>
      </c>
      <c r="J10" s="38">
        <v>0</v>
      </c>
      <c r="K10" s="38">
        <f t="shared" si="1"/>
        <v>2</v>
      </c>
      <c r="L10" s="38">
        <v>8</v>
      </c>
      <c r="M10" s="38">
        <f t="shared" si="2"/>
        <v>13</v>
      </c>
      <c r="N10" s="40">
        <f t="shared" si="3"/>
        <v>0.7222222222222222</v>
      </c>
    </row>
    <row r="11" spans="1:14" s="19" customFormat="1" ht="15.75">
      <c r="A11" s="41" t="s">
        <v>34</v>
      </c>
      <c r="B11" s="42">
        <v>5</v>
      </c>
      <c r="C11" s="42">
        <v>18</v>
      </c>
      <c r="D11" s="42">
        <v>11</v>
      </c>
      <c r="E11" s="67">
        <f t="shared" si="0"/>
        <v>0.6111111111111112</v>
      </c>
      <c r="F11" s="42">
        <v>9</v>
      </c>
      <c r="G11" s="42">
        <v>10</v>
      </c>
      <c r="H11" s="42">
        <v>0</v>
      </c>
      <c r="I11" s="42">
        <v>0</v>
      </c>
      <c r="J11" s="42">
        <v>1</v>
      </c>
      <c r="K11" s="42">
        <f t="shared" si="1"/>
        <v>1</v>
      </c>
      <c r="L11" s="42">
        <v>11</v>
      </c>
      <c r="M11" s="42">
        <f t="shared" si="2"/>
        <v>14</v>
      </c>
      <c r="N11" s="44">
        <f t="shared" si="3"/>
        <v>0.7777777777777778</v>
      </c>
    </row>
    <row r="12" spans="1:14" s="19" customFormat="1" ht="15.75">
      <c r="A12" s="37" t="s">
        <v>35</v>
      </c>
      <c r="B12" s="38">
        <v>4</v>
      </c>
      <c r="C12" s="38">
        <v>7</v>
      </c>
      <c r="D12" s="38">
        <v>4</v>
      </c>
      <c r="E12" s="64">
        <f t="shared" si="0"/>
        <v>0.5714285714285714</v>
      </c>
      <c r="F12" s="38">
        <v>2</v>
      </c>
      <c r="G12" s="38">
        <v>4</v>
      </c>
      <c r="H12" s="38">
        <v>0</v>
      </c>
      <c r="I12" s="38">
        <v>0</v>
      </c>
      <c r="J12" s="38">
        <v>0</v>
      </c>
      <c r="K12" s="38">
        <f t="shared" si="1"/>
        <v>0</v>
      </c>
      <c r="L12" s="38">
        <v>3</v>
      </c>
      <c r="M12" s="38">
        <f t="shared" si="2"/>
        <v>4</v>
      </c>
      <c r="N12" s="40">
        <f t="shared" si="3"/>
        <v>0.5714285714285714</v>
      </c>
    </row>
    <row r="13" spans="1:14" s="19" customFormat="1" ht="15.75">
      <c r="A13" s="41" t="s">
        <v>46</v>
      </c>
      <c r="B13" s="42">
        <v>5</v>
      </c>
      <c r="C13" s="42">
        <v>18</v>
      </c>
      <c r="D13" s="42">
        <v>10</v>
      </c>
      <c r="E13" s="67">
        <f t="shared" si="0"/>
        <v>0.5555555555555556</v>
      </c>
      <c r="F13" s="42">
        <v>6</v>
      </c>
      <c r="G13" s="42">
        <v>7</v>
      </c>
      <c r="H13" s="42">
        <v>1</v>
      </c>
      <c r="I13" s="42">
        <v>1</v>
      </c>
      <c r="J13" s="42">
        <v>1</v>
      </c>
      <c r="K13" s="42">
        <f t="shared" si="1"/>
        <v>3</v>
      </c>
      <c r="L13" s="42">
        <v>7</v>
      </c>
      <c r="M13" s="42">
        <f t="shared" si="2"/>
        <v>16</v>
      </c>
      <c r="N13" s="44">
        <f t="shared" si="3"/>
        <v>0.8888888888888888</v>
      </c>
    </row>
    <row r="14" spans="1:14" s="19" customFormat="1" ht="15.75">
      <c r="A14" s="37" t="s">
        <v>39</v>
      </c>
      <c r="B14" s="38">
        <v>4</v>
      </c>
      <c r="C14" s="38">
        <v>11</v>
      </c>
      <c r="D14" s="38">
        <v>6</v>
      </c>
      <c r="E14" s="64">
        <f t="shared" si="0"/>
        <v>0.5454545454545454</v>
      </c>
      <c r="F14" s="38">
        <v>6</v>
      </c>
      <c r="G14" s="38">
        <v>3</v>
      </c>
      <c r="H14" s="38">
        <v>3</v>
      </c>
      <c r="I14" s="38">
        <v>0</v>
      </c>
      <c r="J14" s="38">
        <v>0</v>
      </c>
      <c r="K14" s="38">
        <f t="shared" si="1"/>
        <v>3</v>
      </c>
      <c r="L14" s="38">
        <v>6</v>
      </c>
      <c r="M14" s="38">
        <f t="shared" si="2"/>
        <v>9</v>
      </c>
      <c r="N14" s="40">
        <f t="shared" si="3"/>
        <v>0.8181818181818182</v>
      </c>
    </row>
    <row r="15" spans="1:14" s="19" customFormat="1" ht="15.75">
      <c r="A15" s="41" t="s">
        <v>37</v>
      </c>
      <c r="B15" s="42">
        <v>4</v>
      </c>
      <c r="C15" s="42">
        <v>15</v>
      </c>
      <c r="D15" s="42">
        <v>7</v>
      </c>
      <c r="E15" s="67">
        <f t="shared" si="0"/>
        <v>0.4666666666666667</v>
      </c>
      <c r="F15" s="42">
        <v>4</v>
      </c>
      <c r="G15" s="42">
        <v>4</v>
      </c>
      <c r="H15" s="42">
        <v>2</v>
      </c>
      <c r="I15" s="42">
        <v>1</v>
      </c>
      <c r="J15" s="42">
        <v>0</v>
      </c>
      <c r="K15" s="42">
        <f t="shared" si="1"/>
        <v>3</v>
      </c>
      <c r="L15" s="42">
        <v>8</v>
      </c>
      <c r="M15" s="42">
        <f t="shared" si="2"/>
        <v>11</v>
      </c>
      <c r="N15" s="44">
        <f t="shared" si="3"/>
        <v>0.7333333333333333</v>
      </c>
    </row>
    <row r="16" spans="1:14" s="19" customFormat="1" ht="15.75">
      <c r="A16" s="37" t="s">
        <v>45</v>
      </c>
      <c r="B16" s="38">
        <v>3</v>
      </c>
      <c r="C16" s="38">
        <v>11</v>
      </c>
      <c r="D16" s="38">
        <v>5</v>
      </c>
      <c r="E16" s="64">
        <f t="shared" si="0"/>
        <v>0.45454545454545453</v>
      </c>
      <c r="F16" s="38">
        <v>4</v>
      </c>
      <c r="G16" s="38">
        <v>4</v>
      </c>
      <c r="H16" s="38">
        <v>1</v>
      </c>
      <c r="I16" s="38">
        <v>0</v>
      </c>
      <c r="J16" s="38">
        <v>0</v>
      </c>
      <c r="K16" s="38">
        <f t="shared" si="1"/>
        <v>1</v>
      </c>
      <c r="L16" s="38">
        <v>3</v>
      </c>
      <c r="M16" s="38">
        <f t="shared" si="2"/>
        <v>6</v>
      </c>
      <c r="N16" s="40">
        <f t="shared" si="3"/>
        <v>0.5454545454545454</v>
      </c>
    </row>
    <row r="17" spans="1:14" s="19" customFormat="1" ht="15.75">
      <c r="A17" s="41" t="s">
        <v>32</v>
      </c>
      <c r="B17" s="42">
        <v>4</v>
      </c>
      <c r="C17" s="42">
        <v>9</v>
      </c>
      <c r="D17" s="42">
        <v>4</v>
      </c>
      <c r="E17" s="67">
        <f t="shared" si="0"/>
        <v>0.4444444444444444</v>
      </c>
      <c r="F17" s="42">
        <v>0</v>
      </c>
      <c r="G17" s="42">
        <v>4</v>
      </c>
      <c r="H17" s="42">
        <v>0</v>
      </c>
      <c r="I17" s="42">
        <v>0</v>
      </c>
      <c r="J17" s="42">
        <v>0</v>
      </c>
      <c r="K17" s="42">
        <f t="shared" si="1"/>
        <v>0</v>
      </c>
      <c r="L17" s="42">
        <v>4</v>
      </c>
      <c r="M17" s="42">
        <f t="shared" si="2"/>
        <v>4</v>
      </c>
      <c r="N17" s="44">
        <f t="shared" si="3"/>
        <v>0.4444444444444444</v>
      </c>
    </row>
    <row r="18" spans="1:14" s="19" customFormat="1" ht="15.75">
      <c r="A18" s="37" t="s">
        <v>40</v>
      </c>
      <c r="B18" s="38">
        <v>3</v>
      </c>
      <c r="C18" s="38">
        <v>10</v>
      </c>
      <c r="D18" s="38">
        <v>3</v>
      </c>
      <c r="E18" s="64">
        <f t="shared" si="0"/>
        <v>0.3</v>
      </c>
      <c r="F18" s="38">
        <v>1</v>
      </c>
      <c r="G18" s="38">
        <v>2</v>
      </c>
      <c r="H18" s="38">
        <v>1</v>
      </c>
      <c r="I18" s="38">
        <v>0</v>
      </c>
      <c r="J18" s="38">
        <v>0</v>
      </c>
      <c r="K18" s="38">
        <f t="shared" si="1"/>
        <v>1</v>
      </c>
      <c r="L18" s="38">
        <v>4</v>
      </c>
      <c r="M18" s="38">
        <f t="shared" si="2"/>
        <v>4</v>
      </c>
      <c r="N18" s="40">
        <f t="shared" si="3"/>
        <v>0.4</v>
      </c>
    </row>
    <row r="19" spans="1:14" s="19" customFormat="1" ht="15.75">
      <c r="A19" s="41" t="s">
        <v>43</v>
      </c>
      <c r="B19" s="42">
        <v>2</v>
      </c>
      <c r="C19" s="42">
        <v>5</v>
      </c>
      <c r="D19" s="42">
        <v>1</v>
      </c>
      <c r="E19" s="67">
        <f t="shared" si="0"/>
        <v>0.2</v>
      </c>
      <c r="F19" s="42">
        <v>0</v>
      </c>
      <c r="G19" s="42">
        <v>0</v>
      </c>
      <c r="H19" s="42">
        <v>1</v>
      </c>
      <c r="I19" s="42">
        <v>0</v>
      </c>
      <c r="J19" s="42">
        <v>0</v>
      </c>
      <c r="K19" s="42">
        <f t="shared" si="1"/>
        <v>1</v>
      </c>
      <c r="L19" s="42">
        <v>1</v>
      </c>
      <c r="M19" s="42">
        <f t="shared" si="2"/>
        <v>2</v>
      </c>
      <c r="N19" s="44">
        <f t="shared" si="3"/>
        <v>0.4</v>
      </c>
    </row>
    <row r="20" spans="1:14" s="19" customFormat="1" ht="16.5" thickBot="1">
      <c r="A20" s="45" t="s">
        <v>38</v>
      </c>
      <c r="B20" s="46">
        <v>5</v>
      </c>
      <c r="C20" s="46">
        <v>10</v>
      </c>
      <c r="D20" s="46">
        <v>1</v>
      </c>
      <c r="E20" s="78">
        <f t="shared" si="0"/>
        <v>0.1</v>
      </c>
      <c r="F20" s="46">
        <v>2</v>
      </c>
      <c r="G20" s="46">
        <v>1</v>
      </c>
      <c r="H20" s="46">
        <v>0</v>
      </c>
      <c r="I20" s="46">
        <v>0</v>
      </c>
      <c r="J20" s="46">
        <v>0</v>
      </c>
      <c r="K20" s="46">
        <f t="shared" si="1"/>
        <v>0</v>
      </c>
      <c r="L20" s="46">
        <v>1</v>
      </c>
      <c r="M20" s="46">
        <f t="shared" si="2"/>
        <v>1</v>
      </c>
      <c r="N20" s="48">
        <f t="shared" si="3"/>
        <v>0.1</v>
      </c>
    </row>
    <row r="21" spans="1:14" ht="15.75">
      <c r="A21" s="49" t="s">
        <v>13</v>
      </c>
      <c r="B21" s="50">
        <v>5</v>
      </c>
      <c r="C21" s="50">
        <f>SUM(C6:C20)</f>
        <v>211</v>
      </c>
      <c r="D21" s="50">
        <f>SUM(D6:D20)</f>
        <v>122</v>
      </c>
      <c r="E21" s="73">
        <f t="shared" si="0"/>
        <v>0.5781990521327014</v>
      </c>
      <c r="F21" s="50">
        <f>SUM(F6:F20)</f>
        <v>99</v>
      </c>
      <c r="G21" s="50">
        <f>SUM(G6:G20)</f>
        <v>80</v>
      </c>
      <c r="H21" s="50">
        <f>SUM(H6:H20)</f>
        <v>22</v>
      </c>
      <c r="I21" s="50">
        <f>SUM(I6:I20)</f>
        <v>7</v>
      </c>
      <c r="J21" s="50">
        <f>SUM(J6:J20)</f>
        <v>13</v>
      </c>
      <c r="K21" s="50">
        <f t="shared" si="1"/>
        <v>42</v>
      </c>
      <c r="L21" s="50">
        <f>SUM(L6:L20)</f>
        <v>103</v>
      </c>
      <c r="M21" s="50">
        <f t="shared" si="2"/>
        <v>197</v>
      </c>
      <c r="N21" s="52">
        <f t="shared" si="3"/>
        <v>0.933649289099526</v>
      </c>
    </row>
    <row r="22" spans="1:14" ht="15.75">
      <c r="A22" s="53"/>
      <c r="B22" s="53"/>
      <c r="C22" s="53"/>
      <c r="D22" s="53"/>
      <c r="E22" s="79"/>
      <c r="F22" s="53"/>
      <c r="G22" s="53"/>
      <c r="H22" s="53"/>
      <c r="I22" s="53"/>
      <c r="J22" s="53"/>
      <c r="K22" s="53"/>
      <c r="L22" s="53"/>
      <c r="M22" s="53"/>
      <c r="N22" s="79"/>
    </row>
    <row r="23" spans="1:14" ht="15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9.5" customHeight="1">
      <c r="A24" s="56" t="s">
        <v>51</v>
      </c>
      <c r="B24" s="31"/>
      <c r="C24" s="31"/>
      <c r="D24" s="31"/>
      <c r="E24" s="31"/>
      <c r="F24" s="80"/>
      <c r="G24" s="31"/>
      <c r="H24" s="32"/>
      <c r="I24" s="81"/>
      <c r="J24" s="82"/>
      <c r="K24" s="82"/>
      <c r="L24" s="53"/>
      <c r="M24" s="53"/>
      <c r="N24" s="79"/>
    </row>
    <row r="25" spans="1:14" ht="16.5" thickBot="1">
      <c r="A25" s="33" t="s">
        <v>50</v>
      </c>
      <c r="B25" s="35" t="s">
        <v>14</v>
      </c>
      <c r="C25" s="35" t="s">
        <v>15</v>
      </c>
      <c r="D25" s="61" t="s">
        <v>16</v>
      </c>
      <c r="E25" s="35" t="s">
        <v>17</v>
      </c>
      <c r="F25" s="35" t="s">
        <v>18</v>
      </c>
      <c r="G25" s="83" t="s">
        <v>19</v>
      </c>
      <c r="H25" s="84" t="s">
        <v>28</v>
      </c>
      <c r="I25" s="53"/>
      <c r="J25" s="53"/>
      <c r="K25" s="53"/>
      <c r="L25" s="53"/>
      <c r="M25" s="53"/>
      <c r="N25" s="79"/>
    </row>
    <row r="26" spans="1:14" ht="15.75">
      <c r="A26" s="85" t="s">
        <v>45</v>
      </c>
      <c r="B26" s="86">
        <v>2</v>
      </c>
      <c r="C26" s="86">
        <v>1</v>
      </c>
      <c r="D26" s="87">
        <f>B26/(B26+C26)</f>
        <v>0.6666666666666666</v>
      </c>
      <c r="E26" s="86">
        <v>21</v>
      </c>
      <c r="F26" s="86">
        <v>36</v>
      </c>
      <c r="G26" s="88">
        <f>F26*7/E26</f>
        <v>12</v>
      </c>
      <c r="H26" s="89">
        <v>0</v>
      </c>
      <c r="I26" s="53"/>
      <c r="J26" s="53"/>
      <c r="K26" s="53"/>
      <c r="L26" s="53"/>
      <c r="M26" s="53"/>
      <c r="N26" s="79"/>
    </row>
    <row r="27" spans="1:14" ht="16.5" thickBot="1">
      <c r="A27" s="90" t="s">
        <v>34</v>
      </c>
      <c r="B27" s="70">
        <v>2</v>
      </c>
      <c r="C27" s="70">
        <v>0</v>
      </c>
      <c r="D27" s="71">
        <f>B27/(B27+C27)</f>
        <v>1</v>
      </c>
      <c r="E27" s="70">
        <v>14</v>
      </c>
      <c r="F27" s="70">
        <v>26</v>
      </c>
      <c r="G27" s="91">
        <f>F27*7/E27</f>
        <v>13</v>
      </c>
      <c r="H27" s="92">
        <v>0</v>
      </c>
      <c r="I27" s="53"/>
      <c r="J27" s="53"/>
      <c r="K27" s="53"/>
      <c r="L27" s="53"/>
      <c r="M27" s="53"/>
      <c r="N27" s="79"/>
    </row>
    <row r="28" spans="1:14" ht="15.75">
      <c r="A28" s="49" t="s">
        <v>20</v>
      </c>
      <c r="B28" s="50">
        <f>SUM(B26:B27)</f>
        <v>4</v>
      </c>
      <c r="C28" s="50">
        <f>SUM(C26:C27)</f>
        <v>1</v>
      </c>
      <c r="D28" s="73">
        <f>B28/(B28+C28)</f>
        <v>0.8</v>
      </c>
      <c r="E28" s="50">
        <f>SUM(E26:E27)</f>
        <v>35</v>
      </c>
      <c r="F28" s="50">
        <f>SUM(F26:F27)</f>
        <v>62</v>
      </c>
      <c r="G28" s="93">
        <f>F28*7/E28</f>
        <v>12.4</v>
      </c>
      <c r="H28" s="94">
        <f>SUM(H26:H26)</f>
        <v>0</v>
      </c>
      <c r="I28" s="53"/>
      <c r="J28" s="53"/>
      <c r="K28" s="53"/>
      <c r="L28" s="53"/>
      <c r="M28" s="53"/>
      <c r="N28" s="79"/>
    </row>
    <row r="29" spans="1:14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97"/>
    </row>
    <row r="30" spans="1:14" ht="15.75">
      <c r="A30" s="95"/>
      <c r="B30" s="95"/>
      <c r="C30" s="95"/>
      <c r="D30" s="96"/>
      <c r="E30" s="96"/>
      <c r="F30" s="96"/>
      <c r="G30" s="96"/>
      <c r="H30" s="97"/>
      <c r="I30" s="96"/>
      <c r="J30" s="96"/>
      <c r="K30" s="96"/>
      <c r="L30" s="96"/>
      <c r="M30" s="96"/>
      <c r="N30" s="97"/>
    </row>
    <row r="31" spans="1:14" ht="1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2"/>
    </row>
    <row r="32" spans="1:14" ht="1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2"/>
    </row>
    <row r="33" spans="1:14" ht="1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2"/>
    </row>
    <row r="34" spans="1:14" ht="1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2"/>
    </row>
    <row r="35" spans="1:14" ht="1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2"/>
    </row>
    <row r="36" spans="1:14" ht="1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ht="12.75">
      <c r="N61" s="3"/>
    </row>
    <row r="62" ht="12.75">
      <c r="N62" s="3"/>
    </row>
    <row r="63" ht="12.75">
      <c r="N63" s="3"/>
    </row>
    <row r="64" ht="12.75">
      <c r="N64" s="3"/>
    </row>
    <row r="65" ht="12.75">
      <c r="N65" s="3"/>
    </row>
    <row r="66" ht="12.75">
      <c r="N66" s="3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</sheetData>
  <sheetProtection password="CEF4" sheet="1" objects="1" scenarios="1"/>
  <printOptions horizontalCentered="1"/>
  <pageMargins left="0.5" right="0.5" top="0.25" bottom="0.25" header="0.5" footer="0.5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 Roche Jr</cp:lastModifiedBy>
  <cp:lastPrinted>2009-07-05T17:17:53Z</cp:lastPrinted>
  <dcterms:created xsi:type="dcterms:W3CDTF">1999-09-10T21:22:11Z</dcterms:created>
  <dcterms:modified xsi:type="dcterms:W3CDTF">2009-07-25T17:36:04Z</dcterms:modified>
  <cp:category/>
  <cp:version/>
  <cp:contentType/>
  <cp:contentStatus/>
</cp:coreProperties>
</file>