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<sst xmlns="http://schemas.openxmlformats.org/spreadsheetml/2006/main" count="108" uniqueCount="61">
  <si>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</si>
  <si>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</si>
  <si>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</si>
  <si>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</si>
  <si>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</si>
  <si>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</si>
  <si>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</si>
  <si>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</si>
  <si>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</si>
  <si>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</si>
  <si>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</si>
  <si>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</si>
  <si>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</si>
  <si>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Totals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</si>
  <si>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</si>
  <si>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</si>
  <si>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</si>
  <si>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</si>
  <si>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</si>
  <si>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</si>
  <si>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</si>
  <si>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</si>
  <si>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</si>
  <si>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</si>
  <si>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</si>
  <si>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</si>
  <si>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</si>
  <si>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SL % (Min 30)</t>
  </si>
  <si>
    <t>SVS</t>
  </si>
  <si>
    <t>AVG (Min. 30 AB)</t>
  </si>
  <si>
    <t>2003 RENEGADE TEAM LEADERS</t>
  </si>
  <si>
    <t>Vin Digilio</t>
  </si>
  <si>
    <t>John Megan</t>
  </si>
  <si>
    <t>Tom DiPaolo</t>
  </si>
  <si>
    <t>John Roche</t>
  </si>
  <si>
    <t>Chris White</t>
  </si>
  <si>
    <t>Brett Loosian</t>
  </si>
  <si>
    <t>Jamie Jackson</t>
  </si>
  <si>
    <t>Keith Beaudin</t>
  </si>
  <si>
    <t>Scott Brown</t>
  </si>
  <si>
    <t>Keith Chaney</t>
  </si>
  <si>
    <t>Adam Landry</t>
  </si>
  <si>
    <t>Chris Parente</t>
  </si>
  <si>
    <t>Tim Moore</t>
  </si>
  <si>
    <t>Kostas Kofitsas</t>
  </si>
  <si>
    <t>Gordon Broz</t>
  </si>
  <si>
    <t>Ivan Deleon</t>
  </si>
  <si>
    <t>Mike Clements</t>
  </si>
  <si>
    <t>Al Miller</t>
  </si>
  <si>
    <t>Tom Haley</t>
  </si>
  <si>
    <t>Lou Rabito</t>
  </si>
  <si>
    <t>Matt Norian</t>
  </si>
  <si>
    <t>Brian Duhamel</t>
  </si>
  <si>
    <t>Mike Deleo</t>
  </si>
  <si>
    <t>Katie Clements</t>
  </si>
  <si>
    <t>n/a</t>
  </si>
  <si>
    <t>BATTING STATS</t>
  </si>
  <si>
    <t>PITCHING STATS</t>
  </si>
  <si>
    <t>Player</t>
  </si>
  <si>
    <t>Final 2006 Motor Pool Renegade Stats     6 wins 5 losses 1 tie .542 PCT</t>
  </si>
  <si>
    <t>Final 2006 Motor Pool Renegade Playoff Stats     4 wins 0 losses 1.000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</si>
</sst>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0"/>
      <color indexed="36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Continuous"/>
    </xf>
    <xf numFmtId="0" fontId="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Continuous"/>
    </xf>
    <xf numFmtId="0" fontId="10" fillId="35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right"/>
    </xf>
    <xf numFmtId="49" fontId="10" fillId="35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164" fontId="14" fillId="36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36" borderId="11" xfId="0" applyFont="1" applyFill="1" applyBorder="1" applyAlignment="1">
      <alignment horizontal="center"/>
    </xf>
    <xf numFmtId="2" fontId="14" fillId="36" borderId="12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/>
    </xf>
    <xf numFmtId="0" fontId="52" fillId="2" borderId="13" xfId="0" applyFont="1" applyFill="1" applyBorder="1" applyAlignment="1">
      <alignment horizontal="left"/>
    </xf>
    <xf numFmtId="0" fontId="52" fillId="37" borderId="14" xfId="0" applyFont="1" applyFill="1" applyBorder="1" applyAlignment="1">
      <alignment/>
    </xf>
    <xf numFmtId="0" fontId="52" fillId="37" borderId="15" xfId="0" applyFont="1" applyFill="1" applyBorder="1" applyAlignment="1">
      <alignment horizontal="centerContinuous"/>
    </xf>
    <xf numFmtId="0" fontId="52" fillId="37" borderId="15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Continuous"/>
    </xf>
    <xf numFmtId="0" fontId="15" fillId="36" borderId="10" xfId="0" applyFont="1" applyFill="1" applyBorder="1" applyAlignment="1">
      <alignment/>
    </xf>
    <xf numFmtId="0" fontId="15" fillId="36" borderId="11" xfId="0" applyFont="1" applyFill="1" applyBorder="1" applyAlignment="1">
      <alignment horizontal="center"/>
    </xf>
    <xf numFmtId="164" fontId="15" fillId="36" borderId="11" xfId="0" applyNumberFormat="1" applyFont="1" applyFill="1" applyBorder="1" applyAlignment="1">
      <alignment/>
    </xf>
    <xf numFmtId="164" fontId="15" fillId="36" borderId="12" xfId="0" applyNumberFormat="1" applyFont="1" applyFill="1" applyBorder="1" applyAlignment="1">
      <alignment/>
    </xf>
    <xf numFmtId="0" fontId="52" fillId="2" borderId="13" xfId="0" applyFont="1" applyFill="1" applyBorder="1" applyAlignment="1">
      <alignment/>
    </xf>
    <xf numFmtId="0" fontId="52" fillId="2" borderId="17" xfId="0" applyFont="1" applyFill="1" applyBorder="1" applyAlignment="1">
      <alignment horizontal="centerContinuous"/>
    </xf>
    <xf numFmtId="164" fontId="52" fillId="2" borderId="17" xfId="0" applyNumberFormat="1" applyFont="1" applyFill="1" applyBorder="1" applyAlignment="1">
      <alignment horizontal="centerContinuous"/>
    </xf>
    <xf numFmtId="0" fontId="52" fillId="2" borderId="18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164" fontId="52" fillId="37" borderId="15" xfId="0" applyNumberFormat="1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52" fillId="2" borderId="17" xfId="0" applyFont="1" applyFill="1" applyBorder="1" applyAlignment="1">
      <alignment/>
    </xf>
    <xf numFmtId="0" fontId="52" fillId="2" borderId="18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0" fontId="16" fillId="38" borderId="0" xfId="0" applyFont="1" applyFill="1" applyBorder="1" applyAlignment="1">
      <alignment horizontal="center"/>
    </xf>
    <xf numFmtId="164" fontId="16" fillId="38" borderId="0" xfId="0" applyNumberFormat="1" applyFont="1" applyFill="1" applyBorder="1" applyAlignment="1">
      <alignment/>
    </xf>
    <xf numFmtId="164" fontId="16" fillId="38" borderId="20" xfId="0" applyNumberFormat="1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6" fillId="35" borderId="15" xfId="0" applyFont="1" applyFill="1" applyBorder="1" applyAlignment="1">
      <alignment horizontal="center"/>
    </xf>
    <xf numFmtId="164" fontId="16" fillId="35" borderId="1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2" fontId="16" fillId="38" borderId="20" xfId="0" applyNumberFormat="1" applyFont="1" applyFill="1" applyBorder="1" applyAlignment="1">
      <alignment horizontal="center"/>
    </xf>
    <xf numFmtId="164" fontId="16" fillId="35" borderId="15" xfId="0" applyNumberFormat="1" applyFont="1" applyFill="1" applyBorder="1" applyAlignment="1">
      <alignment horizontal="right"/>
    </xf>
    <xf numFmtId="2" fontId="16" fillId="35" borderId="16" xfId="0" applyNumberFormat="1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Continuous" vertical="center"/>
    </xf>
    <xf numFmtId="0" fontId="52" fillId="37" borderId="21" xfId="0" applyFont="1" applyFill="1" applyBorder="1" applyAlignment="1">
      <alignment/>
    </xf>
    <xf numFmtId="0" fontId="52" fillId="37" borderId="22" xfId="0" applyFont="1" applyFill="1" applyBorder="1" applyAlignment="1">
      <alignment horizontal="centerContinuous"/>
    </xf>
    <xf numFmtId="0" fontId="52" fillId="37" borderId="22" xfId="0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Continuous"/>
    </xf>
    <xf numFmtId="164" fontId="52" fillId="2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64" fontId="52" fillId="37" borderId="15" xfId="0" applyNumberFormat="1" applyFont="1" applyFill="1" applyBorder="1" applyAlignment="1">
      <alignment horizontal="right"/>
    </xf>
    <xf numFmtId="2" fontId="15" fillId="36" borderId="11" xfId="0" applyNumberFormat="1" applyFont="1" applyFill="1" applyBorder="1" applyAlignment="1">
      <alignment/>
    </xf>
    <xf numFmtId="0" fontId="15" fillId="36" borderId="12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Continuous"/>
    </xf>
    <xf numFmtId="0" fontId="52" fillId="36" borderId="18" xfId="0" applyFont="1" applyFill="1" applyBorder="1" applyAlignment="1">
      <alignment horizontal="centerContinuous"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15" fillId="38" borderId="19" xfId="0" applyFont="1" applyFill="1" applyBorder="1" applyAlignment="1">
      <alignment horizontal="left"/>
    </xf>
    <xf numFmtId="2" fontId="16" fillId="38" borderId="0" xfId="0" applyNumberFormat="1" applyFont="1" applyFill="1" applyBorder="1" applyAlignment="1">
      <alignment/>
    </xf>
    <xf numFmtId="0" fontId="16" fillId="38" borderId="20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left"/>
    </xf>
    <xf numFmtId="2" fontId="16" fillId="35" borderId="15" xfId="0" applyNumberFormat="1" applyFont="1" applyFill="1" applyBorder="1" applyAlignment="1">
      <alignment/>
    </xf>
    <xf numFmtId="0" fontId="16" fillId="35" borderId="16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5" fillId="37" borderId="19" xfId="0" applyFont="1" applyFill="1" applyBorder="1" applyAlignment="1">
      <alignment/>
    </xf>
    <xf numFmtId="0" fontId="16" fillId="37" borderId="0" xfId="0" applyFont="1" applyFill="1" applyBorder="1" applyAlignment="1">
      <alignment horizontal="center"/>
    </xf>
    <xf numFmtId="164" fontId="16" fillId="37" borderId="0" xfId="0" applyNumberFormat="1" applyFont="1" applyFill="1" applyBorder="1" applyAlignment="1">
      <alignment/>
    </xf>
    <xf numFmtId="164" fontId="16" fillId="37" borderId="20" xfId="0" applyNumberFormat="1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16" fillId="37" borderId="15" xfId="0" applyFont="1" applyFill="1" applyBorder="1" applyAlignment="1">
      <alignment horizontal="center"/>
    </xf>
    <xf numFmtId="164" fontId="16" fillId="37" borderId="15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2" fontId="16" fillId="37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4"/>
  <sheetViews>
    <sheetView showGridLines="0" zoomScalePageLayoutView="0" workbookViewId="0" topLeftCell="A4">
      <selection activeCell="O26" sqref="O26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88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6" ht="19.5" customHeight="1">
      <c r="A4" s="35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P4" s="4"/>
    </row>
    <row r="5" spans="1:14" ht="16.5" thickBot="1">
      <c r="A5" s="36" t="s">
        <v>58</v>
      </c>
      <c r="B5" s="37" t="s">
        <v>0</v>
      </c>
      <c r="C5" s="37" t="s">
        <v>1</v>
      </c>
      <c r="D5" s="37" t="s">
        <v>2</v>
      </c>
      <c r="E5" s="37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9" t="s">
        <v>12</v>
      </c>
    </row>
    <row r="6" spans="1:19" ht="15.75">
      <c r="A6" s="55" t="s">
        <v>42</v>
      </c>
      <c r="B6" s="56">
        <v>2</v>
      </c>
      <c r="C6" s="56">
        <v>10</v>
      </c>
      <c r="D6" s="56">
        <v>9</v>
      </c>
      <c r="E6" s="57">
        <f>D6/C6</f>
        <v>0.9</v>
      </c>
      <c r="F6" s="56">
        <v>5</v>
      </c>
      <c r="G6" s="56">
        <v>5</v>
      </c>
      <c r="H6" s="56">
        <v>2</v>
      </c>
      <c r="I6" s="56">
        <v>0</v>
      </c>
      <c r="J6" s="56">
        <v>2</v>
      </c>
      <c r="K6" s="56">
        <f aca="true" t="shared" si="0" ref="K6:K30">H6+I6+J6</f>
        <v>4</v>
      </c>
      <c r="L6" s="56">
        <v>6</v>
      </c>
      <c r="M6" s="56">
        <f aca="true" t="shared" si="1" ref="M6:M30">G6+H6*2+I6*3+J6*4</f>
        <v>17</v>
      </c>
      <c r="N6" s="58">
        <f aca="true" t="shared" si="2" ref="N6:N30">M6/C6</f>
        <v>1.7</v>
      </c>
      <c r="S6" s="19"/>
    </row>
    <row r="7" spans="1:14" ht="15.75">
      <c r="A7" s="92" t="s">
        <v>53</v>
      </c>
      <c r="B7" s="93">
        <v>1</v>
      </c>
      <c r="C7" s="93">
        <v>5</v>
      </c>
      <c r="D7" s="93">
        <v>4</v>
      </c>
      <c r="E7" s="94">
        <f>D7/C7</f>
        <v>0.8</v>
      </c>
      <c r="F7" s="93">
        <v>1</v>
      </c>
      <c r="G7" s="93">
        <v>4</v>
      </c>
      <c r="H7" s="93">
        <v>0</v>
      </c>
      <c r="I7" s="93">
        <v>0</v>
      </c>
      <c r="J7" s="93">
        <v>0</v>
      </c>
      <c r="K7" s="93">
        <f t="shared" si="0"/>
        <v>0</v>
      </c>
      <c r="L7" s="93">
        <v>1</v>
      </c>
      <c r="M7" s="93">
        <f t="shared" si="1"/>
        <v>4</v>
      </c>
      <c r="N7" s="95">
        <f t="shared" si="2"/>
        <v>0.8</v>
      </c>
    </row>
    <row r="8" spans="1:14" ht="15.75">
      <c r="A8" s="55" t="s">
        <v>33</v>
      </c>
      <c r="B8" s="56">
        <v>3</v>
      </c>
      <c r="C8" s="56">
        <v>13</v>
      </c>
      <c r="D8" s="56">
        <v>10</v>
      </c>
      <c r="E8" s="57">
        <f>D8/C8</f>
        <v>0.7692307692307693</v>
      </c>
      <c r="F8" s="56">
        <v>3</v>
      </c>
      <c r="G8" s="56">
        <v>8</v>
      </c>
      <c r="H8" s="56">
        <v>2</v>
      </c>
      <c r="I8" s="56">
        <v>0</v>
      </c>
      <c r="J8" s="56">
        <v>0</v>
      </c>
      <c r="K8" s="56">
        <f t="shared" si="0"/>
        <v>2</v>
      </c>
      <c r="L8" s="56">
        <v>6</v>
      </c>
      <c r="M8" s="56">
        <f t="shared" si="1"/>
        <v>12</v>
      </c>
      <c r="N8" s="58">
        <f t="shared" si="2"/>
        <v>0.9230769230769231</v>
      </c>
    </row>
    <row r="9" spans="1:14" ht="15.75">
      <c r="A9" s="92" t="s">
        <v>43</v>
      </c>
      <c r="B9" s="93">
        <v>1</v>
      </c>
      <c r="C9" s="93">
        <v>4</v>
      </c>
      <c r="D9" s="93">
        <v>3</v>
      </c>
      <c r="E9" s="94">
        <f>D9/C9</f>
        <v>0.75</v>
      </c>
      <c r="F9" s="93">
        <v>1</v>
      </c>
      <c r="G9" s="93">
        <v>3</v>
      </c>
      <c r="H9" s="93">
        <v>0</v>
      </c>
      <c r="I9" s="93">
        <v>0</v>
      </c>
      <c r="J9" s="93">
        <v>0</v>
      </c>
      <c r="K9" s="93">
        <f t="shared" si="0"/>
        <v>0</v>
      </c>
      <c r="L9" s="93">
        <v>1</v>
      </c>
      <c r="M9" s="93">
        <f t="shared" si="1"/>
        <v>3</v>
      </c>
      <c r="N9" s="95">
        <f t="shared" si="2"/>
        <v>0.75</v>
      </c>
    </row>
    <row r="10" spans="1:18" ht="15.75">
      <c r="A10" s="55" t="s">
        <v>37</v>
      </c>
      <c r="B10" s="56">
        <v>6</v>
      </c>
      <c r="C10" s="56">
        <v>23</v>
      </c>
      <c r="D10" s="56">
        <v>16</v>
      </c>
      <c r="E10" s="57">
        <f aca="true" t="shared" si="3" ref="E10:E30">D10/C10</f>
        <v>0.6956521739130435</v>
      </c>
      <c r="F10" s="56">
        <v>9</v>
      </c>
      <c r="G10" s="56">
        <v>10</v>
      </c>
      <c r="H10" s="56">
        <v>2</v>
      </c>
      <c r="I10" s="56">
        <v>3</v>
      </c>
      <c r="J10" s="56">
        <v>1</v>
      </c>
      <c r="K10" s="56">
        <f t="shared" si="0"/>
        <v>6</v>
      </c>
      <c r="L10" s="56">
        <v>13</v>
      </c>
      <c r="M10" s="56">
        <f t="shared" si="1"/>
        <v>27</v>
      </c>
      <c r="N10" s="58">
        <f t="shared" si="2"/>
        <v>1.173913043478261</v>
      </c>
      <c r="R10" s="19"/>
    </row>
    <row r="11" spans="1:14" ht="15.75">
      <c r="A11" s="92" t="s">
        <v>52</v>
      </c>
      <c r="B11" s="93">
        <v>1</v>
      </c>
      <c r="C11" s="93">
        <v>3</v>
      </c>
      <c r="D11" s="93">
        <v>2</v>
      </c>
      <c r="E11" s="94">
        <f aca="true" t="shared" si="4" ref="E11:E23">D11/C11</f>
        <v>0.6666666666666666</v>
      </c>
      <c r="F11" s="93">
        <v>1</v>
      </c>
      <c r="G11" s="93">
        <v>2</v>
      </c>
      <c r="H11" s="93">
        <v>0</v>
      </c>
      <c r="I11" s="93">
        <v>0</v>
      </c>
      <c r="J11" s="93">
        <v>0</v>
      </c>
      <c r="K11" s="93">
        <f t="shared" si="0"/>
        <v>0</v>
      </c>
      <c r="L11" s="93">
        <v>2</v>
      </c>
      <c r="M11" s="93">
        <f t="shared" si="1"/>
        <v>2</v>
      </c>
      <c r="N11" s="95">
        <f t="shared" si="2"/>
        <v>0.6666666666666666</v>
      </c>
    </row>
    <row r="12" spans="1:14" ht="15.75">
      <c r="A12" s="55" t="s">
        <v>35</v>
      </c>
      <c r="B12" s="56">
        <v>9</v>
      </c>
      <c r="C12" s="56">
        <v>40</v>
      </c>
      <c r="D12" s="56">
        <v>26</v>
      </c>
      <c r="E12" s="57">
        <f>D12/C12</f>
        <v>0.65</v>
      </c>
      <c r="F12" s="56">
        <v>15</v>
      </c>
      <c r="G12" s="56">
        <v>14</v>
      </c>
      <c r="H12" s="56">
        <v>11</v>
      </c>
      <c r="I12" s="56">
        <v>1</v>
      </c>
      <c r="J12" s="56">
        <v>0</v>
      </c>
      <c r="K12" s="56">
        <f t="shared" si="0"/>
        <v>12</v>
      </c>
      <c r="L12" s="56">
        <v>21</v>
      </c>
      <c r="M12" s="56">
        <f t="shared" si="1"/>
        <v>39</v>
      </c>
      <c r="N12" s="58">
        <f t="shared" si="2"/>
        <v>0.975</v>
      </c>
    </row>
    <row r="13" spans="1:14" ht="15.75">
      <c r="A13" s="92" t="s">
        <v>45</v>
      </c>
      <c r="B13" s="93">
        <v>8</v>
      </c>
      <c r="C13" s="93">
        <v>32</v>
      </c>
      <c r="D13" s="93">
        <v>20</v>
      </c>
      <c r="E13" s="94">
        <f t="shared" si="4"/>
        <v>0.625</v>
      </c>
      <c r="F13" s="93">
        <v>10</v>
      </c>
      <c r="G13" s="93">
        <v>14</v>
      </c>
      <c r="H13" s="93">
        <v>3</v>
      </c>
      <c r="I13" s="93">
        <v>2</v>
      </c>
      <c r="J13" s="93">
        <v>1</v>
      </c>
      <c r="K13" s="93">
        <f t="shared" si="0"/>
        <v>6</v>
      </c>
      <c r="L13" s="93">
        <v>15</v>
      </c>
      <c r="M13" s="93">
        <f t="shared" si="1"/>
        <v>30</v>
      </c>
      <c r="N13" s="95">
        <f t="shared" si="2"/>
        <v>0.9375</v>
      </c>
    </row>
    <row r="14" spans="1:17" ht="15.75">
      <c r="A14" s="55" t="s">
        <v>38</v>
      </c>
      <c r="B14" s="56">
        <v>11</v>
      </c>
      <c r="C14" s="56">
        <v>45</v>
      </c>
      <c r="D14" s="56">
        <v>28</v>
      </c>
      <c r="E14" s="57">
        <f t="shared" si="4"/>
        <v>0.6222222222222222</v>
      </c>
      <c r="F14" s="56">
        <v>34</v>
      </c>
      <c r="G14" s="56">
        <v>11</v>
      </c>
      <c r="H14" s="56">
        <v>5</v>
      </c>
      <c r="I14" s="56">
        <v>1</v>
      </c>
      <c r="J14" s="56">
        <v>11</v>
      </c>
      <c r="K14" s="56">
        <f t="shared" si="0"/>
        <v>17</v>
      </c>
      <c r="L14" s="56">
        <v>22</v>
      </c>
      <c r="M14" s="56">
        <f t="shared" si="1"/>
        <v>68</v>
      </c>
      <c r="N14" s="58">
        <f t="shared" si="2"/>
        <v>1.511111111111111</v>
      </c>
      <c r="Q14" s="19"/>
    </row>
    <row r="15" spans="1:14" ht="15.75">
      <c r="A15" s="92" t="s">
        <v>32</v>
      </c>
      <c r="B15" s="93">
        <v>7</v>
      </c>
      <c r="C15" s="93">
        <v>26</v>
      </c>
      <c r="D15" s="93">
        <v>15</v>
      </c>
      <c r="E15" s="94">
        <f t="shared" si="3"/>
        <v>0.5769230769230769</v>
      </c>
      <c r="F15" s="93">
        <v>12</v>
      </c>
      <c r="G15" s="93">
        <v>8</v>
      </c>
      <c r="H15" s="93">
        <v>4</v>
      </c>
      <c r="I15" s="93">
        <v>0</v>
      </c>
      <c r="J15" s="93">
        <v>3</v>
      </c>
      <c r="K15" s="93">
        <f t="shared" si="0"/>
        <v>7</v>
      </c>
      <c r="L15" s="93">
        <v>11</v>
      </c>
      <c r="M15" s="93">
        <f t="shared" si="1"/>
        <v>28</v>
      </c>
      <c r="N15" s="95">
        <f t="shared" si="2"/>
        <v>1.0769230769230769</v>
      </c>
    </row>
    <row r="16" spans="1:14" ht="15.75">
      <c r="A16" s="55" t="s">
        <v>49</v>
      </c>
      <c r="B16" s="56">
        <v>2</v>
      </c>
      <c r="C16" s="56">
        <v>7</v>
      </c>
      <c r="D16" s="56">
        <v>4</v>
      </c>
      <c r="E16" s="57">
        <f t="shared" si="4"/>
        <v>0.5714285714285714</v>
      </c>
      <c r="F16" s="56">
        <v>2</v>
      </c>
      <c r="G16" s="56">
        <v>3</v>
      </c>
      <c r="H16" s="56">
        <v>1</v>
      </c>
      <c r="I16" s="56">
        <v>0</v>
      </c>
      <c r="J16" s="56">
        <v>0</v>
      </c>
      <c r="K16" s="56">
        <f t="shared" si="0"/>
        <v>1</v>
      </c>
      <c r="L16" s="56">
        <v>3</v>
      </c>
      <c r="M16" s="56">
        <f t="shared" si="1"/>
        <v>5</v>
      </c>
      <c r="N16" s="58">
        <f t="shared" si="2"/>
        <v>0.7142857142857143</v>
      </c>
    </row>
    <row r="17" spans="1:14" ht="15.75">
      <c r="A17" s="92" t="s">
        <v>31</v>
      </c>
      <c r="B17" s="93">
        <v>9</v>
      </c>
      <c r="C17" s="93">
        <v>37</v>
      </c>
      <c r="D17" s="93">
        <v>20</v>
      </c>
      <c r="E17" s="94">
        <f t="shared" si="4"/>
        <v>0.5405405405405406</v>
      </c>
      <c r="F17" s="93">
        <v>18</v>
      </c>
      <c r="G17" s="93">
        <v>6</v>
      </c>
      <c r="H17" s="93">
        <v>10</v>
      </c>
      <c r="I17" s="93">
        <v>3</v>
      </c>
      <c r="J17" s="93">
        <v>1</v>
      </c>
      <c r="K17" s="93">
        <f t="shared" si="0"/>
        <v>14</v>
      </c>
      <c r="L17" s="93">
        <v>16</v>
      </c>
      <c r="M17" s="93">
        <f t="shared" si="1"/>
        <v>39</v>
      </c>
      <c r="N17" s="95">
        <f t="shared" si="2"/>
        <v>1.054054054054054</v>
      </c>
    </row>
    <row r="18" spans="1:14" ht="15.75">
      <c r="A18" s="55" t="s">
        <v>48</v>
      </c>
      <c r="B18" s="56">
        <v>7</v>
      </c>
      <c r="C18" s="56">
        <v>26</v>
      </c>
      <c r="D18" s="56">
        <v>14</v>
      </c>
      <c r="E18" s="57">
        <f t="shared" si="3"/>
        <v>0.5384615384615384</v>
      </c>
      <c r="F18" s="56">
        <v>7</v>
      </c>
      <c r="G18" s="56">
        <v>13</v>
      </c>
      <c r="H18" s="56">
        <v>1</v>
      </c>
      <c r="I18" s="56">
        <v>0</v>
      </c>
      <c r="J18" s="56">
        <v>0</v>
      </c>
      <c r="K18" s="56">
        <f t="shared" si="0"/>
        <v>1</v>
      </c>
      <c r="L18" s="56">
        <v>10</v>
      </c>
      <c r="M18" s="56">
        <f t="shared" si="1"/>
        <v>15</v>
      </c>
      <c r="N18" s="58">
        <f t="shared" si="2"/>
        <v>0.5769230769230769</v>
      </c>
    </row>
    <row r="19" spans="1:14" ht="15.75">
      <c r="A19" s="92" t="s">
        <v>34</v>
      </c>
      <c r="B19" s="93">
        <v>12</v>
      </c>
      <c r="C19" s="93">
        <v>49</v>
      </c>
      <c r="D19" s="93">
        <v>26</v>
      </c>
      <c r="E19" s="94">
        <f t="shared" si="3"/>
        <v>0.5306122448979592</v>
      </c>
      <c r="F19" s="93">
        <v>24</v>
      </c>
      <c r="G19" s="93">
        <v>14</v>
      </c>
      <c r="H19" s="93">
        <v>7</v>
      </c>
      <c r="I19" s="93">
        <v>2</v>
      </c>
      <c r="J19" s="93">
        <v>3</v>
      </c>
      <c r="K19" s="93">
        <f t="shared" si="0"/>
        <v>12</v>
      </c>
      <c r="L19" s="93">
        <v>16</v>
      </c>
      <c r="M19" s="93">
        <f t="shared" si="1"/>
        <v>46</v>
      </c>
      <c r="N19" s="95">
        <f t="shared" si="2"/>
        <v>0.9387755102040817</v>
      </c>
    </row>
    <row r="20" spans="1:14" ht="15.75">
      <c r="A20" s="55" t="s">
        <v>39</v>
      </c>
      <c r="B20" s="56">
        <v>9</v>
      </c>
      <c r="C20" s="56">
        <v>36</v>
      </c>
      <c r="D20" s="56">
        <v>19</v>
      </c>
      <c r="E20" s="57">
        <f t="shared" si="3"/>
        <v>0.5277777777777778</v>
      </c>
      <c r="F20" s="56">
        <v>14</v>
      </c>
      <c r="G20" s="56">
        <v>15</v>
      </c>
      <c r="H20" s="56">
        <v>1</v>
      </c>
      <c r="I20" s="56">
        <v>2</v>
      </c>
      <c r="J20" s="56">
        <v>1</v>
      </c>
      <c r="K20" s="56">
        <f t="shared" si="0"/>
        <v>4</v>
      </c>
      <c r="L20" s="56">
        <v>11</v>
      </c>
      <c r="M20" s="56">
        <f t="shared" si="1"/>
        <v>27</v>
      </c>
      <c r="N20" s="58">
        <f t="shared" si="2"/>
        <v>0.75</v>
      </c>
    </row>
    <row r="21" spans="1:14" ht="15.75">
      <c r="A21" s="92" t="s">
        <v>44</v>
      </c>
      <c r="B21" s="93">
        <v>7</v>
      </c>
      <c r="C21" s="93">
        <v>27</v>
      </c>
      <c r="D21" s="93">
        <v>14</v>
      </c>
      <c r="E21" s="94">
        <f t="shared" si="3"/>
        <v>0.5185185185185185</v>
      </c>
      <c r="F21" s="93">
        <v>13</v>
      </c>
      <c r="G21" s="93">
        <v>7</v>
      </c>
      <c r="H21" s="93">
        <v>3</v>
      </c>
      <c r="I21" s="93">
        <v>1</v>
      </c>
      <c r="J21" s="93">
        <v>3</v>
      </c>
      <c r="K21" s="93">
        <f t="shared" si="0"/>
        <v>7</v>
      </c>
      <c r="L21" s="93">
        <v>9</v>
      </c>
      <c r="M21" s="93">
        <f t="shared" si="1"/>
        <v>28</v>
      </c>
      <c r="N21" s="95">
        <f t="shared" si="2"/>
        <v>1.037037037037037</v>
      </c>
    </row>
    <row r="22" spans="1:14" ht="15.75">
      <c r="A22" s="55" t="s">
        <v>41</v>
      </c>
      <c r="B22" s="56">
        <v>1</v>
      </c>
      <c r="C22" s="56">
        <v>4</v>
      </c>
      <c r="D22" s="56">
        <v>2</v>
      </c>
      <c r="E22" s="57">
        <f t="shared" si="4"/>
        <v>0.5</v>
      </c>
      <c r="F22" s="56">
        <v>1</v>
      </c>
      <c r="G22" s="56">
        <v>1</v>
      </c>
      <c r="H22" s="56">
        <v>1</v>
      </c>
      <c r="I22" s="56">
        <v>0</v>
      </c>
      <c r="J22" s="56">
        <v>0</v>
      </c>
      <c r="K22" s="56">
        <f t="shared" si="0"/>
        <v>1</v>
      </c>
      <c r="L22" s="56">
        <v>2</v>
      </c>
      <c r="M22" s="56">
        <f t="shared" si="1"/>
        <v>3</v>
      </c>
      <c r="N22" s="58">
        <f t="shared" si="2"/>
        <v>0.75</v>
      </c>
    </row>
    <row r="23" spans="1:14" ht="15.75">
      <c r="A23" s="92" t="s">
        <v>50</v>
      </c>
      <c r="B23" s="93">
        <v>1</v>
      </c>
      <c r="C23" s="93">
        <v>4</v>
      </c>
      <c r="D23" s="93">
        <v>2</v>
      </c>
      <c r="E23" s="94">
        <f t="shared" si="4"/>
        <v>0.5</v>
      </c>
      <c r="F23" s="93">
        <v>0</v>
      </c>
      <c r="G23" s="93">
        <v>1</v>
      </c>
      <c r="H23" s="93">
        <v>1</v>
      </c>
      <c r="I23" s="93">
        <v>0</v>
      </c>
      <c r="J23" s="93">
        <v>0</v>
      </c>
      <c r="K23" s="93">
        <f t="shared" si="0"/>
        <v>1</v>
      </c>
      <c r="L23" s="93">
        <v>1</v>
      </c>
      <c r="M23" s="93">
        <f t="shared" si="1"/>
        <v>3</v>
      </c>
      <c r="N23" s="95">
        <f t="shared" si="2"/>
        <v>0.75</v>
      </c>
    </row>
    <row r="24" spans="1:14" ht="15.75">
      <c r="A24" s="55" t="s">
        <v>40</v>
      </c>
      <c r="B24" s="56">
        <v>8</v>
      </c>
      <c r="C24" s="56">
        <v>24</v>
      </c>
      <c r="D24" s="56">
        <v>11</v>
      </c>
      <c r="E24" s="57">
        <f>D24/C24</f>
        <v>0.4583333333333333</v>
      </c>
      <c r="F24" s="56">
        <v>4</v>
      </c>
      <c r="G24" s="56">
        <v>8</v>
      </c>
      <c r="H24" s="56">
        <v>2</v>
      </c>
      <c r="I24" s="56">
        <v>1</v>
      </c>
      <c r="J24" s="56">
        <v>0</v>
      </c>
      <c r="K24" s="56">
        <f t="shared" si="0"/>
        <v>3</v>
      </c>
      <c r="L24" s="56">
        <v>10</v>
      </c>
      <c r="M24" s="56">
        <f t="shared" si="1"/>
        <v>15</v>
      </c>
      <c r="N24" s="58">
        <f t="shared" si="2"/>
        <v>0.625</v>
      </c>
    </row>
    <row r="25" spans="1:14" ht="15.75">
      <c r="A25" s="92" t="s">
        <v>51</v>
      </c>
      <c r="B25" s="93">
        <v>1</v>
      </c>
      <c r="C25" s="93">
        <v>3</v>
      </c>
      <c r="D25" s="93">
        <v>1</v>
      </c>
      <c r="E25" s="94">
        <f t="shared" si="3"/>
        <v>0.3333333333333333</v>
      </c>
      <c r="F25" s="93">
        <v>0</v>
      </c>
      <c r="G25" s="93">
        <v>1</v>
      </c>
      <c r="H25" s="93">
        <v>0</v>
      </c>
      <c r="I25" s="93">
        <v>0</v>
      </c>
      <c r="J25" s="93">
        <v>0</v>
      </c>
      <c r="K25" s="93">
        <f t="shared" si="0"/>
        <v>0</v>
      </c>
      <c r="L25" s="93">
        <v>0</v>
      </c>
      <c r="M25" s="93">
        <f t="shared" si="1"/>
        <v>1</v>
      </c>
      <c r="N25" s="95">
        <f t="shared" si="2"/>
        <v>0.3333333333333333</v>
      </c>
    </row>
    <row r="26" spans="1:14" ht="15.75">
      <c r="A26" s="55" t="s">
        <v>47</v>
      </c>
      <c r="B26" s="56">
        <v>8</v>
      </c>
      <c r="C26" s="56">
        <v>26</v>
      </c>
      <c r="D26" s="56">
        <v>8</v>
      </c>
      <c r="E26" s="57">
        <f t="shared" si="3"/>
        <v>0.3076923076923077</v>
      </c>
      <c r="F26" s="56">
        <v>2</v>
      </c>
      <c r="G26" s="56">
        <v>7</v>
      </c>
      <c r="H26" s="56">
        <v>1</v>
      </c>
      <c r="I26" s="56">
        <v>0</v>
      </c>
      <c r="J26" s="56">
        <v>0</v>
      </c>
      <c r="K26" s="56">
        <f t="shared" si="0"/>
        <v>1</v>
      </c>
      <c r="L26" s="56">
        <v>5</v>
      </c>
      <c r="M26" s="56">
        <f t="shared" si="1"/>
        <v>9</v>
      </c>
      <c r="N26" s="58">
        <f t="shared" si="2"/>
        <v>0.34615384615384615</v>
      </c>
    </row>
    <row r="27" spans="1:14" ht="15.75">
      <c r="A27" s="92" t="s">
        <v>36</v>
      </c>
      <c r="B27" s="93">
        <v>10</v>
      </c>
      <c r="C27" s="93">
        <v>33</v>
      </c>
      <c r="D27" s="93">
        <v>9</v>
      </c>
      <c r="E27" s="94">
        <f t="shared" si="3"/>
        <v>0.2727272727272727</v>
      </c>
      <c r="F27" s="93">
        <v>5</v>
      </c>
      <c r="G27" s="93">
        <v>8</v>
      </c>
      <c r="H27" s="93">
        <v>0</v>
      </c>
      <c r="I27" s="93">
        <v>1</v>
      </c>
      <c r="J27" s="93">
        <v>0</v>
      </c>
      <c r="K27" s="93">
        <f t="shared" si="0"/>
        <v>1</v>
      </c>
      <c r="L27" s="93">
        <v>10</v>
      </c>
      <c r="M27" s="93">
        <f t="shared" si="1"/>
        <v>11</v>
      </c>
      <c r="N27" s="95">
        <f t="shared" si="2"/>
        <v>0.3333333333333333</v>
      </c>
    </row>
    <row r="28" spans="1:14" ht="15.75">
      <c r="A28" s="55" t="s">
        <v>46</v>
      </c>
      <c r="B28" s="56">
        <v>1</v>
      </c>
      <c r="C28" s="56">
        <v>4</v>
      </c>
      <c r="D28" s="56">
        <v>1</v>
      </c>
      <c r="E28" s="57">
        <f t="shared" si="3"/>
        <v>0.25</v>
      </c>
      <c r="F28" s="56">
        <v>1</v>
      </c>
      <c r="G28" s="56">
        <v>1</v>
      </c>
      <c r="H28" s="56">
        <v>0</v>
      </c>
      <c r="I28" s="56">
        <v>0</v>
      </c>
      <c r="J28" s="56">
        <v>0</v>
      </c>
      <c r="K28" s="56">
        <f t="shared" si="0"/>
        <v>0</v>
      </c>
      <c r="L28" s="56">
        <v>1</v>
      </c>
      <c r="M28" s="56">
        <f t="shared" si="1"/>
        <v>1</v>
      </c>
      <c r="N28" s="58">
        <f t="shared" si="2"/>
        <v>0.25</v>
      </c>
    </row>
    <row r="29" spans="1:14" ht="16.5" thickBot="1">
      <c r="A29" s="96" t="s">
        <v>54</v>
      </c>
      <c r="B29" s="97">
        <v>1</v>
      </c>
      <c r="C29" s="97">
        <v>1</v>
      </c>
      <c r="D29" s="97">
        <v>0</v>
      </c>
      <c r="E29" s="98">
        <f>D29/C29</f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f t="shared" si="0"/>
        <v>0</v>
      </c>
      <c r="L29" s="97">
        <v>0</v>
      </c>
      <c r="M29" s="97">
        <f t="shared" si="1"/>
        <v>0</v>
      </c>
      <c r="N29" s="99">
        <f t="shared" si="2"/>
        <v>0</v>
      </c>
    </row>
    <row r="30" spans="1:14" ht="15.75">
      <c r="A30" s="40" t="s">
        <v>20</v>
      </c>
      <c r="B30" s="41">
        <v>12</v>
      </c>
      <c r="C30" s="41">
        <f>SUM(C6:C29)</f>
        <v>482</v>
      </c>
      <c r="D30" s="41">
        <f>SUM(D6:D29)</f>
        <v>264</v>
      </c>
      <c r="E30" s="42">
        <f t="shared" si="3"/>
        <v>0.5477178423236515</v>
      </c>
      <c r="F30" s="41">
        <f>SUM(F6:F29)</f>
        <v>182</v>
      </c>
      <c r="G30" s="41">
        <f>SUM(G6:G29)</f>
        <v>164</v>
      </c>
      <c r="H30" s="41">
        <f>SUM(H6:H29)</f>
        <v>57</v>
      </c>
      <c r="I30" s="41">
        <f>SUM(I6:I29)</f>
        <v>17</v>
      </c>
      <c r="J30" s="41">
        <f>SUM(J6:J29)</f>
        <v>26</v>
      </c>
      <c r="K30" s="41">
        <f t="shared" si="0"/>
        <v>100</v>
      </c>
      <c r="L30" s="41">
        <f>SUM(L6:L29)</f>
        <v>192</v>
      </c>
      <c r="M30" s="41">
        <f t="shared" si="1"/>
        <v>433</v>
      </c>
      <c r="N30" s="43">
        <f t="shared" si="2"/>
        <v>0.8983402489626556</v>
      </c>
    </row>
    <row r="31" spans="1:14" ht="15.75">
      <c r="A31" s="62"/>
      <c r="B31" s="62"/>
      <c r="C31" s="62"/>
      <c r="D31" s="63"/>
      <c r="E31" s="64"/>
      <c r="F31" s="63"/>
      <c r="G31" s="63"/>
      <c r="H31" s="63"/>
      <c r="I31" s="63"/>
      <c r="J31" s="63"/>
      <c r="K31" s="63"/>
      <c r="L31" s="63"/>
      <c r="M31" s="63"/>
      <c r="N31" s="64"/>
    </row>
    <row r="32" spans="1:14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9.5" customHeight="1">
      <c r="A33" s="44" t="s">
        <v>57</v>
      </c>
      <c r="B33" s="53"/>
      <c r="C33" s="45"/>
      <c r="D33" s="45"/>
      <c r="E33" s="46"/>
      <c r="F33" s="45"/>
      <c r="G33" s="47"/>
      <c r="H33" s="48"/>
      <c r="I33" s="63"/>
      <c r="J33" s="63"/>
      <c r="K33" s="63"/>
      <c r="L33" s="63"/>
      <c r="M33" s="63"/>
      <c r="N33" s="64"/>
    </row>
    <row r="34" spans="1:14" ht="16.5" thickBot="1">
      <c r="A34" s="36" t="s">
        <v>58</v>
      </c>
      <c r="B34" s="38" t="s">
        <v>14</v>
      </c>
      <c r="C34" s="38" t="s">
        <v>15</v>
      </c>
      <c r="D34" s="49" t="s">
        <v>16</v>
      </c>
      <c r="E34" s="38" t="s">
        <v>17</v>
      </c>
      <c r="F34" s="38" t="s">
        <v>18</v>
      </c>
      <c r="G34" s="50" t="s">
        <v>19</v>
      </c>
      <c r="H34" s="62"/>
      <c r="I34" s="62"/>
      <c r="J34" s="62"/>
      <c r="K34" s="51"/>
      <c r="L34" s="62"/>
      <c r="M34" s="63"/>
      <c r="N34" s="64"/>
    </row>
    <row r="35" spans="1:14" ht="15.75">
      <c r="A35" s="55" t="s">
        <v>48</v>
      </c>
      <c r="B35" s="56">
        <v>4</v>
      </c>
      <c r="C35" s="56">
        <v>3</v>
      </c>
      <c r="D35" s="57">
        <f>B35/(B35+C35)</f>
        <v>0.5714285714285714</v>
      </c>
      <c r="E35" s="56">
        <v>46</v>
      </c>
      <c r="F35" s="56">
        <v>74</v>
      </c>
      <c r="G35" s="65">
        <f>F35*7/E35</f>
        <v>11.26086956521739</v>
      </c>
      <c r="H35" s="62"/>
      <c r="I35" s="62"/>
      <c r="J35" s="62"/>
      <c r="K35" s="52"/>
      <c r="L35" s="62"/>
      <c r="M35" s="62"/>
      <c r="N35" s="62"/>
    </row>
    <row r="36" spans="1:14" ht="15.75">
      <c r="A36" s="92" t="s">
        <v>34</v>
      </c>
      <c r="B36" s="93">
        <v>1</v>
      </c>
      <c r="C36" s="93">
        <v>2</v>
      </c>
      <c r="D36" s="94">
        <f>B36/(B36+C36)</f>
        <v>0.3333333333333333</v>
      </c>
      <c r="E36" s="93">
        <v>19</v>
      </c>
      <c r="F36" s="93">
        <v>33</v>
      </c>
      <c r="G36" s="100">
        <f>F36*7/E36</f>
        <v>12.157894736842104</v>
      </c>
      <c r="H36" s="62"/>
      <c r="I36" s="62"/>
      <c r="J36" s="62"/>
      <c r="K36" s="51"/>
      <c r="L36" s="62"/>
      <c r="M36" s="63"/>
      <c r="N36" s="64"/>
    </row>
    <row r="37" spans="1:14" ht="15.75">
      <c r="A37" s="55" t="s">
        <v>36</v>
      </c>
      <c r="B37" s="56">
        <v>1</v>
      </c>
      <c r="C37" s="56">
        <v>0</v>
      </c>
      <c r="D37" s="57">
        <f>B37/(B37+C37)</f>
        <v>1</v>
      </c>
      <c r="E37" s="56">
        <v>12</v>
      </c>
      <c r="F37" s="56">
        <v>29</v>
      </c>
      <c r="G37" s="65">
        <f>F37*7/E37</f>
        <v>16.916666666666668</v>
      </c>
      <c r="H37" s="62"/>
      <c r="I37" s="62"/>
      <c r="J37" s="62"/>
      <c r="K37" s="51"/>
      <c r="L37" s="62"/>
      <c r="M37" s="63"/>
      <c r="N37" s="64"/>
    </row>
    <row r="38" spans="1:14" ht="16.5" thickBot="1">
      <c r="A38" s="59" t="s">
        <v>35</v>
      </c>
      <c r="B38" s="60">
        <v>0</v>
      </c>
      <c r="C38" s="60">
        <v>0</v>
      </c>
      <c r="D38" s="66" t="s">
        <v>55</v>
      </c>
      <c r="E38" s="60">
        <v>6</v>
      </c>
      <c r="F38" s="60">
        <v>15</v>
      </c>
      <c r="G38" s="67">
        <f>F38*7/E38</f>
        <v>17.5</v>
      </c>
      <c r="H38" s="62"/>
      <c r="I38" s="62"/>
      <c r="J38" s="62"/>
      <c r="K38" s="51"/>
      <c r="L38" s="62"/>
      <c r="M38" s="63"/>
      <c r="N38" s="64"/>
    </row>
    <row r="39" spans="1:14" ht="15">
      <c r="A39" s="26" t="s">
        <v>20</v>
      </c>
      <c r="B39" s="32">
        <f>SUM(B35:B38)</f>
        <v>6</v>
      </c>
      <c r="C39" s="32">
        <f>SUM(C35:C38)</f>
        <v>5</v>
      </c>
      <c r="D39" s="27">
        <f>B39/(B39+C39)</f>
        <v>0.5454545454545454</v>
      </c>
      <c r="E39" s="32">
        <f>SUM(E35:E38)</f>
        <v>83</v>
      </c>
      <c r="F39" s="32">
        <f>SUM(F35:F38)</f>
        <v>151</v>
      </c>
      <c r="G39" s="33">
        <f>F39*7/E39</f>
        <v>12.734939759036145</v>
      </c>
      <c r="H39" s="28"/>
      <c r="I39" s="28"/>
      <c r="J39" s="28"/>
      <c r="K39" s="31"/>
      <c r="L39" s="28"/>
      <c r="M39" s="29"/>
      <c r="N39" s="30"/>
    </row>
    <row r="40" spans="11:14" ht="12.75">
      <c r="K40" s="24"/>
      <c r="M40" s="8"/>
      <c r="N40" s="8"/>
    </row>
    <row r="41" spans="1:14" ht="15.75">
      <c r="A41" s="8"/>
      <c r="B41" s="8"/>
      <c r="C41" s="8"/>
      <c r="D41" s="7"/>
      <c r="E41" s="7"/>
      <c r="F41" s="7"/>
      <c r="G41" s="9"/>
      <c r="H41" s="7"/>
      <c r="I41" s="7"/>
      <c r="J41" s="10"/>
      <c r="K41" s="7"/>
      <c r="L41" s="5"/>
      <c r="M41" s="5"/>
      <c r="N41" s="6"/>
    </row>
    <row r="42" spans="1:14" ht="15">
      <c r="A42" s="5"/>
      <c r="B42" s="5"/>
      <c r="L42" s="5"/>
      <c r="M42" s="5"/>
      <c r="N42" s="6"/>
    </row>
    <row r="43" spans="1:14" ht="15">
      <c r="A43" s="8"/>
      <c r="B43" s="8"/>
      <c r="L43" s="5"/>
      <c r="M43" s="5"/>
      <c r="N43" s="6"/>
    </row>
    <row r="44" spans="1:14" ht="15.75">
      <c r="A44" s="8"/>
      <c r="B44" s="8"/>
      <c r="C44" s="8"/>
      <c r="D44" s="7"/>
      <c r="E44" s="7"/>
      <c r="F44" s="7"/>
      <c r="G44" s="7"/>
      <c r="H44" s="9"/>
      <c r="I44" s="7"/>
      <c r="J44" s="7"/>
      <c r="K44" s="10"/>
      <c r="L44" s="7"/>
      <c r="M44" s="5"/>
      <c r="N44" s="6"/>
    </row>
    <row r="45" spans="13:14" ht="15">
      <c r="M45" s="1"/>
      <c r="N45" s="2"/>
    </row>
    <row r="46" spans="13:14" ht="15">
      <c r="M46" s="1"/>
      <c r="N46" s="2"/>
    </row>
    <row r="47" spans="13:14" ht="15">
      <c r="M47" s="1"/>
      <c r="N47" s="2"/>
    </row>
    <row r="48" spans="13:14" ht="15">
      <c r="M48" s="1"/>
      <c r="N48" s="2"/>
    </row>
    <row r="49" spans="13:14" ht="15"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  <row r="141" ht="12.75">
      <c r="N141" s="3"/>
    </row>
    <row r="142" ht="12.75">
      <c r="N142" s="3"/>
    </row>
    <row r="143" ht="12.75">
      <c r="N143" s="3"/>
    </row>
    <row r="144" ht="12.75">
      <c r="N144" s="3"/>
    </row>
  </sheetData>
  <sheetProtection password="CEF4" sheet="1" objects="1" scenarios="1"/>
  <mergeCells count="1">
    <mergeCell ref="A3:N3"/>
  </mergeCells>
  <printOptions horizontalCentered="1"/>
  <pageMargins left="0.5" right="0.5" top="0.25" bottom="0.25" header="0.5" footer="0.5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3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12" t="s">
        <v>21</v>
      </c>
      <c r="B6" s="14"/>
      <c r="C6" s="14"/>
      <c r="D6" s="21"/>
      <c r="E6" s="91" t="s">
        <v>4</v>
      </c>
      <c r="F6" s="91"/>
      <c r="G6" s="91"/>
      <c r="H6" s="21"/>
      <c r="I6" s="12" t="s">
        <v>22</v>
      </c>
      <c r="J6" s="14"/>
      <c r="K6" s="14"/>
    </row>
    <row r="7" spans="1:11" ht="15.75">
      <c r="A7" s="16">
        <v>1</v>
      </c>
      <c r="B7" s="16"/>
      <c r="C7" s="11"/>
      <c r="D7" s="21"/>
      <c r="E7" s="16">
        <v>1</v>
      </c>
      <c r="F7" s="16"/>
      <c r="G7" s="11"/>
      <c r="H7" s="21"/>
      <c r="I7" s="16">
        <v>1</v>
      </c>
      <c r="J7" s="16"/>
      <c r="K7" s="11"/>
    </row>
    <row r="8" spans="1:11" ht="15.75">
      <c r="A8" s="13">
        <v>2</v>
      </c>
      <c r="B8" s="13"/>
      <c r="C8" s="15"/>
      <c r="D8" s="21"/>
      <c r="E8" s="13">
        <v>2</v>
      </c>
      <c r="F8" s="13"/>
      <c r="G8" s="15"/>
      <c r="H8" s="21"/>
      <c r="I8" s="13"/>
      <c r="J8" s="13"/>
      <c r="K8" s="15"/>
    </row>
    <row r="9" spans="1:11" ht="15.75">
      <c r="A9" s="16">
        <v>3</v>
      </c>
      <c r="B9" s="16"/>
      <c r="C9" s="11"/>
      <c r="D9" s="21"/>
      <c r="E9" s="16"/>
      <c r="F9" s="16"/>
      <c r="G9" s="11"/>
      <c r="H9" s="21"/>
      <c r="I9" s="16"/>
      <c r="J9" s="16"/>
      <c r="K9" s="11"/>
    </row>
    <row r="10" spans="1:11" ht="15.75">
      <c r="A10" s="13">
        <v>4</v>
      </c>
      <c r="B10" s="13"/>
      <c r="C10" s="15"/>
      <c r="D10" s="21"/>
      <c r="E10" s="13">
        <v>4</v>
      </c>
      <c r="F10" s="13"/>
      <c r="G10" s="15"/>
      <c r="H10" s="21"/>
      <c r="I10" s="13"/>
      <c r="J10" s="13"/>
      <c r="K10" s="15"/>
    </row>
    <row r="11" spans="1:11" ht="15.75">
      <c r="A11" s="16">
        <v>5</v>
      </c>
      <c r="B11" s="16"/>
      <c r="C11" s="11"/>
      <c r="D11" s="21"/>
      <c r="E11" s="16">
        <v>5</v>
      </c>
      <c r="F11" s="16"/>
      <c r="G11" s="11"/>
      <c r="H11" s="21"/>
      <c r="I11" s="25"/>
      <c r="J11" s="13"/>
      <c r="K11" s="15"/>
    </row>
    <row r="12" spans="1:11" ht="15.75">
      <c r="A12" s="22"/>
      <c r="B12" s="22"/>
      <c r="C12" s="22"/>
      <c r="D12" s="21"/>
      <c r="E12" s="25"/>
      <c r="F12" s="13"/>
      <c r="G12" s="15"/>
      <c r="H12" s="21"/>
      <c r="I12" s="22"/>
      <c r="J12" s="22"/>
      <c r="K12" s="22"/>
    </row>
    <row r="13" spans="1:1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12" t="s">
        <v>23</v>
      </c>
      <c r="B14" s="14"/>
      <c r="C14" s="14"/>
      <c r="D14" s="21"/>
      <c r="E14" s="12" t="s">
        <v>29</v>
      </c>
      <c r="F14" s="12"/>
      <c r="G14" s="12"/>
      <c r="H14" s="21"/>
      <c r="I14" s="12" t="s">
        <v>24</v>
      </c>
      <c r="J14" s="12"/>
      <c r="K14" s="12"/>
    </row>
    <row r="15" spans="1:11" ht="15.75">
      <c r="A15" s="16">
        <v>1</v>
      </c>
      <c r="B15" s="16"/>
      <c r="C15" s="11"/>
      <c r="D15" s="21"/>
      <c r="E15" s="16">
        <v>1</v>
      </c>
      <c r="F15" s="16"/>
      <c r="G15" s="17"/>
      <c r="H15" s="21"/>
      <c r="I15" s="16">
        <v>1</v>
      </c>
      <c r="J15" s="16"/>
      <c r="K15" s="11"/>
    </row>
    <row r="16" spans="1:11" ht="15.75">
      <c r="A16" s="13">
        <v>2</v>
      </c>
      <c r="B16" s="13"/>
      <c r="C16" s="15"/>
      <c r="D16" s="21"/>
      <c r="E16" s="13">
        <v>2</v>
      </c>
      <c r="F16" s="13"/>
      <c r="G16" s="18"/>
      <c r="H16" s="21"/>
      <c r="I16" s="13">
        <v>2</v>
      </c>
      <c r="J16" s="13"/>
      <c r="K16" s="15"/>
    </row>
    <row r="17" spans="1:11" ht="15.75">
      <c r="A17" s="16">
        <v>3</v>
      </c>
      <c r="B17" s="16"/>
      <c r="C17" s="11"/>
      <c r="D17" s="21"/>
      <c r="E17" s="16">
        <v>3</v>
      </c>
      <c r="F17" s="16"/>
      <c r="G17" s="17"/>
      <c r="H17" s="21"/>
      <c r="I17" s="16">
        <v>3</v>
      </c>
      <c r="J17" s="16"/>
      <c r="K17" s="11"/>
    </row>
    <row r="18" spans="1:11" ht="15.75">
      <c r="A18" s="13"/>
      <c r="B18" s="13"/>
      <c r="C18" s="15"/>
      <c r="D18" s="21"/>
      <c r="E18" s="13">
        <v>4</v>
      </c>
      <c r="F18" s="13"/>
      <c r="G18" s="18"/>
      <c r="H18" s="21"/>
      <c r="I18" s="13">
        <v>4</v>
      </c>
      <c r="J18" s="13"/>
      <c r="K18" s="15"/>
    </row>
    <row r="19" spans="1:11" ht="15.75">
      <c r="A19" s="16">
        <v>5</v>
      </c>
      <c r="B19" s="16"/>
      <c r="C19" s="11"/>
      <c r="D19" s="21"/>
      <c r="E19" s="16">
        <v>5</v>
      </c>
      <c r="F19" s="16"/>
      <c r="G19" s="17"/>
      <c r="H19" s="21"/>
      <c r="I19" s="16"/>
      <c r="J19" s="16"/>
      <c r="K19" s="11"/>
    </row>
    <row r="20" spans="1:11" ht="15.75">
      <c r="A20" s="21"/>
      <c r="B20" s="21"/>
      <c r="C20" s="21"/>
      <c r="D20" s="21"/>
      <c r="E20" s="21"/>
      <c r="F20" s="21"/>
      <c r="G20" s="21"/>
      <c r="H20" s="21"/>
      <c r="I20" s="25"/>
      <c r="J20" s="13"/>
      <c r="K20" s="15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12" t="s">
        <v>25</v>
      </c>
      <c r="B22" s="12"/>
      <c r="C22" s="12"/>
      <c r="D22" s="21"/>
      <c r="E22" s="12" t="s">
        <v>27</v>
      </c>
      <c r="F22" s="12"/>
      <c r="G22" s="12"/>
      <c r="H22" s="21"/>
      <c r="I22" s="12" t="s">
        <v>26</v>
      </c>
      <c r="J22" s="12"/>
      <c r="K22" s="12"/>
    </row>
    <row r="23" spans="1:11" ht="15.75">
      <c r="A23" s="16">
        <v>1</v>
      </c>
      <c r="B23" s="16"/>
      <c r="C23" s="11"/>
      <c r="D23" s="21"/>
      <c r="E23" s="16">
        <v>1</v>
      </c>
      <c r="F23" s="16"/>
      <c r="G23" s="17"/>
      <c r="H23" s="21"/>
      <c r="I23" s="16">
        <v>1</v>
      </c>
      <c r="J23" s="16"/>
      <c r="K23" s="11"/>
    </row>
    <row r="24" spans="1:11" ht="15.75">
      <c r="A24" s="13">
        <v>2</v>
      </c>
      <c r="B24" s="13"/>
      <c r="C24" s="15"/>
      <c r="D24" s="21"/>
      <c r="E24" s="13">
        <v>2</v>
      </c>
      <c r="F24" s="13"/>
      <c r="G24" s="18"/>
      <c r="H24" s="21"/>
      <c r="I24" s="13">
        <v>2</v>
      </c>
      <c r="J24" s="13"/>
      <c r="K24" s="15"/>
    </row>
    <row r="25" spans="1:11" ht="15.75">
      <c r="A25" s="16">
        <v>3</v>
      </c>
      <c r="B25" s="16"/>
      <c r="C25" s="11"/>
      <c r="D25" s="21"/>
      <c r="E25" s="16">
        <v>3</v>
      </c>
      <c r="F25" s="16"/>
      <c r="G25" s="17"/>
      <c r="H25" s="21"/>
      <c r="I25" s="16"/>
      <c r="J25" s="16"/>
      <c r="K25" s="11"/>
    </row>
    <row r="26" spans="1:11" ht="15.75">
      <c r="A26" s="13"/>
      <c r="B26" s="13"/>
      <c r="C26" s="15"/>
      <c r="D26" s="21"/>
      <c r="E26" s="13">
        <v>4</v>
      </c>
      <c r="F26" s="13"/>
      <c r="G26" s="18"/>
      <c r="H26" s="21"/>
      <c r="I26" s="13">
        <v>4</v>
      </c>
      <c r="J26" s="13"/>
      <c r="K26" s="15"/>
    </row>
    <row r="27" spans="1:11" ht="15.75">
      <c r="A27" s="16"/>
      <c r="B27" s="16"/>
      <c r="C27" s="11"/>
      <c r="D27" s="21"/>
      <c r="E27" s="16">
        <v>5</v>
      </c>
      <c r="F27" s="16"/>
      <c r="G27" s="17"/>
      <c r="H27" s="21"/>
      <c r="I27" s="16"/>
      <c r="J27" s="16"/>
      <c r="K27" s="11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23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68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6" ht="19.5" customHeight="1">
      <c r="A4" s="44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P4" s="4"/>
    </row>
    <row r="5" spans="1:18" ht="16.5" thickBot="1">
      <c r="A5" s="69" t="s">
        <v>58</v>
      </c>
      <c r="B5" s="70" t="s">
        <v>0</v>
      </c>
      <c r="C5" s="70" t="s">
        <v>1</v>
      </c>
      <c r="D5" s="70" t="s">
        <v>2</v>
      </c>
      <c r="E5" s="70" t="s">
        <v>3</v>
      </c>
      <c r="F5" s="71" t="s">
        <v>4</v>
      </c>
      <c r="G5" s="71" t="s">
        <v>5</v>
      </c>
      <c r="H5" s="71" t="s">
        <v>6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72" t="s">
        <v>12</v>
      </c>
      <c r="Q5" s="19"/>
      <c r="R5" s="19"/>
    </row>
    <row r="6" spans="1:14" s="19" customFormat="1" ht="15.75">
      <c r="A6" s="55" t="s">
        <v>48</v>
      </c>
      <c r="B6" s="56">
        <v>2</v>
      </c>
      <c r="C6" s="56">
        <v>8</v>
      </c>
      <c r="D6" s="56">
        <v>7</v>
      </c>
      <c r="E6" s="57">
        <f>D6/C6</f>
        <v>0.875</v>
      </c>
      <c r="F6" s="56">
        <v>6</v>
      </c>
      <c r="G6" s="56">
        <v>4</v>
      </c>
      <c r="H6" s="56">
        <v>1</v>
      </c>
      <c r="I6" s="56">
        <v>2</v>
      </c>
      <c r="J6" s="56">
        <v>0</v>
      </c>
      <c r="K6" s="56">
        <f aca="true" t="shared" si="0" ref="K6:K20">H6+I6+J6</f>
        <v>3</v>
      </c>
      <c r="L6" s="56">
        <v>3</v>
      </c>
      <c r="M6" s="56">
        <f>G6+H6*2+I6*3+J6*4</f>
        <v>12</v>
      </c>
      <c r="N6" s="58">
        <f>M6/C6</f>
        <v>1.5</v>
      </c>
    </row>
    <row r="7" spans="1:14" s="19" customFormat="1" ht="15.75">
      <c r="A7" s="92" t="s">
        <v>44</v>
      </c>
      <c r="B7" s="93">
        <v>4</v>
      </c>
      <c r="C7" s="93">
        <v>11</v>
      </c>
      <c r="D7" s="93">
        <v>9</v>
      </c>
      <c r="E7" s="94">
        <f>D7/C7</f>
        <v>0.8181818181818182</v>
      </c>
      <c r="F7" s="93">
        <v>7</v>
      </c>
      <c r="G7" s="93">
        <v>6</v>
      </c>
      <c r="H7" s="93">
        <v>2</v>
      </c>
      <c r="I7" s="93">
        <v>0</v>
      </c>
      <c r="J7" s="93">
        <v>1</v>
      </c>
      <c r="K7" s="93">
        <f t="shared" si="0"/>
        <v>3</v>
      </c>
      <c r="L7" s="93">
        <v>7</v>
      </c>
      <c r="M7" s="93">
        <f>G7+H7*2+I7*3+J7*4</f>
        <v>14</v>
      </c>
      <c r="N7" s="95">
        <f>M7/C7</f>
        <v>1.2727272727272727</v>
      </c>
    </row>
    <row r="8" spans="1:14" s="19" customFormat="1" ht="15.75">
      <c r="A8" s="55" t="s">
        <v>39</v>
      </c>
      <c r="B8" s="56">
        <v>3</v>
      </c>
      <c r="C8" s="56">
        <v>10</v>
      </c>
      <c r="D8" s="56">
        <v>7</v>
      </c>
      <c r="E8" s="57">
        <f>D8/C8</f>
        <v>0.7</v>
      </c>
      <c r="F8" s="56">
        <v>4</v>
      </c>
      <c r="G8" s="56">
        <v>6</v>
      </c>
      <c r="H8" s="56">
        <v>1</v>
      </c>
      <c r="I8" s="56">
        <v>0</v>
      </c>
      <c r="J8" s="56">
        <v>0</v>
      </c>
      <c r="K8" s="56">
        <f t="shared" si="0"/>
        <v>1</v>
      </c>
      <c r="L8" s="56">
        <v>6</v>
      </c>
      <c r="M8" s="56">
        <f>G8+H8*2+I8*3+J8*4</f>
        <v>8</v>
      </c>
      <c r="N8" s="58">
        <f>M8/C8</f>
        <v>0.8</v>
      </c>
    </row>
    <row r="9" spans="1:14" s="19" customFormat="1" ht="15.75">
      <c r="A9" s="92" t="s">
        <v>37</v>
      </c>
      <c r="B9" s="93">
        <v>4</v>
      </c>
      <c r="C9" s="93">
        <v>9</v>
      </c>
      <c r="D9" s="93">
        <v>6</v>
      </c>
      <c r="E9" s="94">
        <f>D9/C9</f>
        <v>0.6666666666666666</v>
      </c>
      <c r="F9" s="93">
        <v>5</v>
      </c>
      <c r="G9" s="93">
        <v>5</v>
      </c>
      <c r="H9" s="93">
        <v>1</v>
      </c>
      <c r="I9" s="93">
        <v>0</v>
      </c>
      <c r="J9" s="93">
        <v>0</v>
      </c>
      <c r="K9" s="93">
        <f t="shared" si="0"/>
        <v>1</v>
      </c>
      <c r="L9" s="93">
        <v>2</v>
      </c>
      <c r="M9" s="93">
        <f>G9+H9*2+I9*3+J9*4</f>
        <v>7</v>
      </c>
      <c r="N9" s="95">
        <f>M9/C9</f>
        <v>0.7777777777777778</v>
      </c>
    </row>
    <row r="10" spans="1:14" s="19" customFormat="1" ht="15.75">
      <c r="A10" s="55" t="s">
        <v>38</v>
      </c>
      <c r="B10" s="56">
        <v>4</v>
      </c>
      <c r="C10" s="56">
        <v>15</v>
      </c>
      <c r="D10" s="56">
        <v>9</v>
      </c>
      <c r="E10" s="57">
        <f aca="true" t="shared" si="1" ref="E10:E20">D10/C10</f>
        <v>0.6</v>
      </c>
      <c r="F10" s="56">
        <v>8</v>
      </c>
      <c r="G10" s="56">
        <v>5</v>
      </c>
      <c r="H10" s="56">
        <v>2</v>
      </c>
      <c r="I10" s="56">
        <v>1</v>
      </c>
      <c r="J10" s="56">
        <v>1</v>
      </c>
      <c r="K10" s="56">
        <f t="shared" si="0"/>
        <v>4</v>
      </c>
      <c r="L10" s="56">
        <v>8</v>
      </c>
      <c r="M10" s="56">
        <f aca="true" t="shared" si="2" ref="M10:M20">G10+H10*2+I10*3+J10*4</f>
        <v>16</v>
      </c>
      <c r="N10" s="58">
        <f aca="true" t="shared" si="3" ref="N10:N20">M10/C10</f>
        <v>1.0666666666666667</v>
      </c>
    </row>
    <row r="11" spans="1:14" s="19" customFormat="1" ht="15.75">
      <c r="A11" s="92" t="s">
        <v>34</v>
      </c>
      <c r="B11" s="93">
        <v>4</v>
      </c>
      <c r="C11" s="93">
        <v>12</v>
      </c>
      <c r="D11" s="93">
        <v>7</v>
      </c>
      <c r="E11" s="94">
        <f t="shared" si="1"/>
        <v>0.5833333333333334</v>
      </c>
      <c r="F11" s="93">
        <v>2</v>
      </c>
      <c r="G11" s="93">
        <v>7</v>
      </c>
      <c r="H11" s="93">
        <v>0</v>
      </c>
      <c r="I11" s="93">
        <v>0</v>
      </c>
      <c r="J11" s="93">
        <v>0</v>
      </c>
      <c r="K11" s="93">
        <f t="shared" si="0"/>
        <v>0</v>
      </c>
      <c r="L11" s="93">
        <v>7</v>
      </c>
      <c r="M11" s="93">
        <f t="shared" si="2"/>
        <v>7</v>
      </c>
      <c r="N11" s="95">
        <f t="shared" si="3"/>
        <v>0.5833333333333334</v>
      </c>
    </row>
    <row r="12" spans="1:14" s="19" customFormat="1" ht="15.75">
      <c r="A12" s="55" t="s">
        <v>32</v>
      </c>
      <c r="B12" s="56">
        <v>4</v>
      </c>
      <c r="C12" s="56">
        <v>14</v>
      </c>
      <c r="D12" s="56">
        <v>8</v>
      </c>
      <c r="E12" s="57">
        <f t="shared" si="1"/>
        <v>0.5714285714285714</v>
      </c>
      <c r="F12" s="56">
        <v>4</v>
      </c>
      <c r="G12" s="56">
        <v>4</v>
      </c>
      <c r="H12" s="56">
        <v>4</v>
      </c>
      <c r="I12" s="56">
        <v>0</v>
      </c>
      <c r="J12" s="56">
        <v>0</v>
      </c>
      <c r="K12" s="56">
        <f t="shared" si="0"/>
        <v>4</v>
      </c>
      <c r="L12" s="56">
        <v>7</v>
      </c>
      <c r="M12" s="56">
        <f t="shared" si="2"/>
        <v>12</v>
      </c>
      <c r="N12" s="58">
        <f t="shared" si="3"/>
        <v>0.8571428571428571</v>
      </c>
    </row>
    <row r="13" spans="1:14" s="19" customFormat="1" ht="15.75">
      <c r="A13" s="92" t="s">
        <v>36</v>
      </c>
      <c r="B13" s="93">
        <v>4</v>
      </c>
      <c r="C13" s="93">
        <v>6</v>
      </c>
      <c r="D13" s="93">
        <v>3</v>
      </c>
      <c r="E13" s="94">
        <f t="shared" si="1"/>
        <v>0.5</v>
      </c>
      <c r="F13" s="93">
        <v>1</v>
      </c>
      <c r="G13" s="93">
        <v>3</v>
      </c>
      <c r="H13" s="93">
        <v>0</v>
      </c>
      <c r="I13" s="93">
        <v>0</v>
      </c>
      <c r="J13" s="93">
        <v>0</v>
      </c>
      <c r="K13" s="93">
        <f t="shared" si="0"/>
        <v>0</v>
      </c>
      <c r="L13" s="93">
        <v>1</v>
      </c>
      <c r="M13" s="93">
        <f t="shared" si="2"/>
        <v>3</v>
      </c>
      <c r="N13" s="95">
        <f t="shared" si="3"/>
        <v>0.5</v>
      </c>
    </row>
    <row r="14" spans="1:14" s="19" customFormat="1" ht="15.75">
      <c r="A14" s="55" t="s">
        <v>45</v>
      </c>
      <c r="B14" s="56">
        <v>2</v>
      </c>
      <c r="C14" s="56">
        <v>6</v>
      </c>
      <c r="D14" s="56">
        <v>3</v>
      </c>
      <c r="E14" s="57">
        <f>D14/C14</f>
        <v>0.5</v>
      </c>
      <c r="F14" s="56">
        <v>4</v>
      </c>
      <c r="G14" s="56">
        <v>2</v>
      </c>
      <c r="H14" s="56">
        <v>1</v>
      </c>
      <c r="I14" s="56">
        <v>0</v>
      </c>
      <c r="J14" s="56">
        <v>0</v>
      </c>
      <c r="K14" s="56">
        <f t="shared" si="0"/>
        <v>1</v>
      </c>
      <c r="L14" s="56">
        <v>3</v>
      </c>
      <c r="M14" s="56">
        <f>G14+H14*2+I14*3+J14*4</f>
        <v>4</v>
      </c>
      <c r="N14" s="58">
        <f>M14/C14</f>
        <v>0.6666666666666666</v>
      </c>
    </row>
    <row r="15" spans="1:14" s="19" customFormat="1" ht="15.75">
      <c r="A15" s="92" t="s">
        <v>33</v>
      </c>
      <c r="B15" s="93">
        <v>3</v>
      </c>
      <c r="C15" s="93">
        <v>9</v>
      </c>
      <c r="D15" s="93">
        <v>4</v>
      </c>
      <c r="E15" s="94">
        <f>D15/C15</f>
        <v>0.4444444444444444</v>
      </c>
      <c r="F15" s="93">
        <v>2</v>
      </c>
      <c r="G15" s="93">
        <v>3</v>
      </c>
      <c r="H15" s="93">
        <v>1</v>
      </c>
      <c r="I15" s="93">
        <v>0</v>
      </c>
      <c r="J15" s="93">
        <v>0</v>
      </c>
      <c r="K15" s="93">
        <f t="shared" si="0"/>
        <v>1</v>
      </c>
      <c r="L15" s="93">
        <v>1</v>
      </c>
      <c r="M15" s="93">
        <f>G15+H15*2+I15*3+J15*4</f>
        <v>5</v>
      </c>
      <c r="N15" s="95">
        <f>M15/C15</f>
        <v>0.5555555555555556</v>
      </c>
    </row>
    <row r="16" spans="1:14" s="19" customFormat="1" ht="15.75">
      <c r="A16" s="55" t="s">
        <v>31</v>
      </c>
      <c r="B16" s="56">
        <v>4</v>
      </c>
      <c r="C16" s="56">
        <v>14</v>
      </c>
      <c r="D16" s="56">
        <v>6</v>
      </c>
      <c r="E16" s="57">
        <f>D16/C16</f>
        <v>0.42857142857142855</v>
      </c>
      <c r="F16" s="56">
        <v>4</v>
      </c>
      <c r="G16" s="56">
        <v>2</v>
      </c>
      <c r="H16" s="56">
        <v>0</v>
      </c>
      <c r="I16" s="56">
        <v>4</v>
      </c>
      <c r="J16" s="56">
        <v>0</v>
      </c>
      <c r="K16" s="56">
        <f t="shared" si="0"/>
        <v>4</v>
      </c>
      <c r="L16" s="56">
        <v>5</v>
      </c>
      <c r="M16" s="56">
        <f>G16+H16*2+I16*3+J16*4</f>
        <v>14</v>
      </c>
      <c r="N16" s="58">
        <f>M16/C16</f>
        <v>1</v>
      </c>
    </row>
    <row r="17" spans="1:14" s="19" customFormat="1" ht="15.75">
      <c r="A17" s="92" t="s">
        <v>49</v>
      </c>
      <c r="B17" s="93">
        <v>4</v>
      </c>
      <c r="C17" s="93">
        <v>14</v>
      </c>
      <c r="D17" s="93">
        <v>5</v>
      </c>
      <c r="E17" s="94">
        <f t="shared" si="1"/>
        <v>0.35714285714285715</v>
      </c>
      <c r="F17" s="93">
        <v>5</v>
      </c>
      <c r="G17" s="93">
        <v>3</v>
      </c>
      <c r="H17" s="93">
        <v>2</v>
      </c>
      <c r="I17" s="93">
        <v>0</v>
      </c>
      <c r="J17" s="93">
        <v>0</v>
      </c>
      <c r="K17" s="93">
        <f t="shared" si="0"/>
        <v>2</v>
      </c>
      <c r="L17" s="93">
        <v>3</v>
      </c>
      <c r="M17" s="93">
        <f t="shared" si="2"/>
        <v>7</v>
      </c>
      <c r="N17" s="95">
        <f t="shared" si="3"/>
        <v>0.5</v>
      </c>
    </row>
    <row r="18" spans="1:14" s="19" customFormat="1" ht="15.75">
      <c r="A18" s="55" t="s">
        <v>35</v>
      </c>
      <c r="B18" s="56">
        <v>4</v>
      </c>
      <c r="C18" s="56">
        <v>15</v>
      </c>
      <c r="D18" s="56">
        <v>4</v>
      </c>
      <c r="E18" s="57">
        <f t="shared" si="1"/>
        <v>0.26666666666666666</v>
      </c>
      <c r="F18" s="56">
        <v>2</v>
      </c>
      <c r="G18" s="56">
        <v>4</v>
      </c>
      <c r="H18" s="56">
        <v>0</v>
      </c>
      <c r="I18" s="56">
        <v>0</v>
      </c>
      <c r="J18" s="56">
        <v>0</v>
      </c>
      <c r="K18" s="56">
        <f t="shared" si="0"/>
        <v>0</v>
      </c>
      <c r="L18" s="56">
        <v>2</v>
      </c>
      <c r="M18" s="56">
        <f t="shared" si="2"/>
        <v>4</v>
      </c>
      <c r="N18" s="58">
        <f t="shared" si="3"/>
        <v>0.26666666666666666</v>
      </c>
    </row>
    <row r="19" spans="1:14" s="19" customFormat="1" ht="16.5" thickBot="1">
      <c r="A19" s="96" t="s">
        <v>47</v>
      </c>
      <c r="B19" s="97">
        <v>3</v>
      </c>
      <c r="C19" s="97">
        <v>6</v>
      </c>
      <c r="D19" s="97">
        <v>0</v>
      </c>
      <c r="E19" s="98">
        <f t="shared" si="1"/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f t="shared" si="0"/>
        <v>0</v>
      </c>
      <c r="L19" s="97">
        <v>0</v>
      </c>
      <c r="M19" s="97">
        <f t="shared" si="2"/>
        <v>0</v>
      </c>
      <c r="N19" s="99">
        <f t="shared" si="3"/>
        <v>0</v>
      </c>
    </row>
    <row r="20" spans="1:14" ht="15.75">
      <c r="A20" s="40" t="s">
        <v>13</v>
      </c>
      <c r="B20" s="41">
        <v>4</v>
      </c>
      <c r="C20" s="41">
        <f>SUM(C6:C19)</f>
        <v>149</v>
      </c>
      <c r="D20" s="41">
        <f>SUM(D6:D19)</f>
        <v>78</v>
      </c>
      <c r="E20" s="42">
        <f t="shared" si="1"/>
        <v>0.5234899328859061</v>
      </c>
      <c r="F20" s="41">
        <f>SUM(F6:F19)</f>
        <v>54</v>
      </c>
      <c r="G20" s="41">
        <f>SUM(G6:G19)</f>
        <v>54</v>
      </c>
      <c r="H20" s="41">
        <f>SUM(H6:H19)</f>
        <v>15</v>
      </c>
      <c r="I20" s="41">
        <f>SUM(I6:I19)</f>
        <v>7</v>
      </c>
      <c r="J20" s="41">
        <f>SUM(J6:J19)</f>
        <v>2</v>
      </c>
      <c r="K20" s="41">
        <f t="shared" si="0"/>
        <v>24</v>
      </c>
      <c r="L20" s="41">
        <f>SUM(L6:L19)</f>
        <v>55</v>
      </c>
      <c r="M20" s="41">
        <f t="shared" si="2"/>
        <v>113</v>
      </c>
      <c r="N20" s="43">
        <f t="shared" si="3"/>
        <v>0.7583892617449665</v>
      </c>
    </row>
    <row r="21" spans="1:14" ht="15.75">
      <c r="A21" s="62"/>
      <c r="B21" s="62"/>
      <c r="C21" s="62"/>
      <c r="D21" s="62"/>
      <c r="E21" s="80"/>
      <c r="F21" s="62"/>
      <c r="G21" s="62"/>
      <c r="H21" s="62"/>
      <c r="I21" s="62"/>
      <c r="J21" s="62"/>
      <c r="K21" s="62"/>
      <c r="L21" s="62"/>
      <c r="M21" s="62"/>
      <c r="N21" s="80"/>
    </row>
    <row r="22" spans="1:14" ht="15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9.5" customHeight="1">
      <c r="A23" s="44" t="s">
        <v>57</v>
      </c>
      <c r="B23" s="53"/>
      <c r="C23" s="53"/>
      <c r="D23" s="53"/>
      <c r="E23" s="53"/>
      <c r="F23" s="73"/>
      <c r="G23" s="53"/>
      <c r="H23" s="54"/>
      <c r="I23" s="74"/>
      <c r="J23" s="81"/>
      <c r="K23" s="81"/>
      <c r="L23" s="62"/>
      <c r="M23" s="62"/>
      <c r="N23" s="80"/>
    </row>
    <row r="24" spans="1:14" ht="16.5" thickBot="1">
      <c r="A24" s="36" t="s">
        <v>58</v>
      </c>
      <c r="B24" s="38" t="s">
        <v>14</v>
      </c>
      <c r="C24" s="38" t="s">
        <v>15</v>
      </c>
      <c r="D24" s="75" t="s">
        <v>16</v>
      </c>
      <c r="E24" s="38" t="s">
        <v>17</v>
      </c>
      <c r="F24" s="38" t="s">
        <v>18</v>
      </c>
      <c r="G24" s="38" t="s">
        <v>19</v>
      </c>
      <c r="H24" s="50" t="s">
        <v>28</v>
      </c>
      <c r="I24" s="62"/>
      <c r="J24" s="62"/>
      <c r="K24" s="62"/>
      <c r="L24" s="62"/>
      <c r="M24" s="62"/>
      <c r="N24" s="80"/>
    </row>
    <row r="25" spans="1:14" ht="15.75">
      <c r="A25" s="82" t="s">
        <v>35</v>
      </c>
      <c r="B25" s="56">
        <v>2</v>
      </c>
      <c r="C25" s="56">
        <v>0</v>
      </c>
      <c r="D25" s="57">
        <f>B25/(B25+C25)</f>
        <v>1</v>
      </c>
      <c r="E25" s="56">
        <v>14</v>
      </c>
      <c r="F25" s="56">
        <v>13</v>
      </c>
      <c r="G25" s="83">
        <f>F25*7/E25</f>
        <v>6.5</v>
      </c>
      <c r="H25" s="84">
        <v>0</v>
      </c>
      <c r="I25" s="62"/>
      <c r="J25" s="62"/>
      <c r="K25" s="62"/>
      <c r="L25" s="62"/>
      <c r="M25" s="62"/>
      <c r="N25" s="80"/>
    </row>
    <row r="26" spans="1:14" ht="16.5" thickBot="1">
      <c r="A26" s="85" t="s">
        <v>48</v>
      </c>
      <c r="B26" s="60">
        <v>2</v>
      </c>
      <c r="C26" s="60">
        <v>0</v>
      </c>
      <c r="D26" s="61">
        <f>B26/(B26+C26)</f>
        <v>1</v>
      </c>
      <c r="E26" s="60">
        <v>14</v>
      </c>
      <c r="F26" s="60">
        <v>25</v>
      </c>
      <c r="G26" s="86">
        <f>F26*7/E26</f>
        <v>12.5</v>
      </c>
      <c r="H26" s="87">
        <v>0</v>
      </c>
      <c r="I26" s="62"/>
      <c r="J26" s="62"/>
      <c r="K26" s="62"/>
      <c r="L26" s="62"/>
      <c r="M26" s="62"/>
      <c r="N26" s="80"/>
    </row>
    <row r="27" spans="1:14" ht="15.75">
      <c r="A27" s="40" t="s">
        <v>20</v>
      </c>
      <c r="B27" s="41">
        <f>SUM(B25:B26)</f>
        <v>4</v>
      </c>
      <c r="C27" s="41">
        <f>SUM(C25:C26)</f>
        <v>0</v>
      </c>
      <c r="D27" s="42">
        <f>B27/(B27+C27)</f>
        <v>1</v>
      </c>
      <c r="E27" s="41">
        <f>SUM(E25:E26)</f>
        <v>28</v>
      </c>
      <c r="F27" s="41">
        <f>SUM(F25:F26)</f>
        <v>38</v>
      </c>
      <c r="G27" s="76">
        <f>F27*7/E27</f>
        <v>9.5</v>
      </c>
      <c r="H27" s="77">
        <f>SUM(H25:H25)</f>
        <v>0</v>
      </c>
      <c r="I27" s="62"/>
      <c r="J27" s="62"/>
      <c r="K27" s="62"/>
      <c r="L27" s="62"/>
      <c r="M27" s="62"/>
      <c r="N27" s="80"/>
    </row>
    <row r="28" spans="1:14" ht="14.25">
      <c r="A28" s="28"/>
      <c r="B28" s="28"/>
      <c r="L28" s="28"/>
      <c r="M28" s="28"/>
      <c r="N28" s="34"/>
    </row>
    <row r="29" spans="4:14" ht="15">
      <c r="D29" s="1"/>
      <c r="E29" s="1"/>
      <c r="F29" s="1"/>
      <c r="G29" s="1"/>
      <c r="H29" s="2"/>
      <c r="I29" s="1"/>
      <c r="J29" s="1"/>
      <c r="K29" s="1"/>
      <c r="L29" s="1"/>
      <c r="M29" s="1"/>
      <c r="N29" s="2"/>
    </row>
    <row r="30" spans="1:14" ht="1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2"/>
    </row>
    <row r="31" spans="1:14" ht="1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2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ht="12.75">
      <c r="N60" s="3"/>
    </row>
    <row r="61" ht="12.75">
      <c r="N61" s="3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</sheetData>
  <sheetProtection password="CEF4" sheet="1" objects="1" scenarios="1"/>
  <printOptions horizontalCentered="1"/>
  <pageMargins left="0.5" right="0.5" top="1" bottom="1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2009-07-05T17:43:26Z</cp:lastPrinted>
  <dcterms:created xsi:type="dcterms:W3CDTF">1999-09-10T21:22:11Z</dcterms:created>
  <dcterms:modified xsi:type="dcterms:W3CDTF">2009-07-25T17:46:38Z</dcterms:modified>
  <cp:category/>
  <cp:version/>
  <cp:contentType/>
  <cp:contentStatus/>
</cp:coreProperties>
</file>