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1"/>
  </bookViews>
  <sheets>
    <sheet name="Hitting &amp; Pitching" sheetId="1" r:id="rId1"/>
    <sheet name="Playoff Stats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<sst xmlns="http://schemas.openxmlformats.org/spreadsheetml/2006/main" count="94" uniqueCount="47">
  <si>
    <t>GP</t>
  </si>
  <si>
    <t>AB</t>
  </si>
  <si>
    <t>H</t>
  </si>
  <si>
    <t>AVG</t>
  </si>
  <si>
    <t>RBI</t>
  </si>
  <si>
    <t>1B</t>
  </si>
  <si>
    <t>2B</t>
  </si>
  <si>
    <t>3B</t>
  </si>
  <si>
    <t>HR</t>
  </si>
  <si>
    <t>XBH</t>
  </si>
  <si>
    <t>RS</t>
  </si>
  <si>
    <t>TLB</t>
  </si>
  <si>
    <t>SL %</t>
  </si>
  <si>
    <t>W</t>
  </si>
  <si>
    <t>L</t>
  </si>
  <si>
    <t>PCT</t>
  </si>
  <si>
    <t>IP</t>
  </si>
  <si>
    <t>RA</t>
  </si>
  <si>
    <t>RPG</t>
  </si>
  <si>
    <t>TOTALS</t>
  </si>
  <si>
    <t>Taylor</t>
  </si>
  <si>
    <t>* 2 wins were by forfeit by Maintenance and Bridges</t>
  </si>
  <si>
    <t>SVS</t>
  </si>
  <si>
    <t>Brian Fallon</t>
  </si>
  <si>
    <t>John Megan</t>
  </si>
  <si>
    <t>Al Miller</t>
  </si>
  <si>
    <t>Mike Norian</t>
  </si>
  <si>
    <t>Paul Lamarre</t>
  </si>
  <si>
    <t>Chris White</t>
  </si>
  <si>
    <t>Lou Rabito</t>
  </si>
  <si>
    <t>Tom DiPaolo</t>
  </si>
  <si>
    <t>Brett Loosian</t>
  </si>
  <si>
    <t>Ralph Romeo</t>
  </si>
  <si>
    <t>Jamie Jackson</t>
  </si>
  <si>
    <t>Vin Digilio</t>
  </si>
  <si>
    <t>Andy Schlenker</t>
  </si>
  <si>
    <t>Gordon Broz</t>
  </si>
  <si>
    <t>Jose Colon</t>
  </si>
  <si>
    <t>John Roche</t>
  </si>
  <si>
    <t>Mike Clements</t>
  </si>
  <si>
    <t>Carol Cox</t>
  </si>
  <si>
    <t>Matt Norian</t>
  </si>
  <si>
    <t>BATTING STATS</t>
  </si>
  <si>
    <t>Player</t>
  </si>
  <si>
    <t>PITCHING STATS</t>
  </si>
  <si>
    <t>Final 2000 Motor Pool Renegade Stats     *7 wins  7 losses .500 PCT</t>
  </si>
  <si>
    <t>Final 2000 Motor Pool Renegades Playoff Stats     1 win 2 losses .333 PCT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</si>
</sst>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0"/>
      <color indexed="3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Narrow"/>
      <family val="2"/>
    </font>
    <font>
      <b/>
      <sz val="12"/>
      <color indexed="18"/>
      <name val="Arial Narrow"/>
      <family val="2"/>
    </font>
    <font>
      <b/>
      <sz val="12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 Narrow"/>
      <family val="2"/>
    </font>
    <font>
      <b/>
      <u val="single"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 Narrow"/>
      <family val="2"/>
    </font>
    <font>
      <b/>
      <u val="single"/>
      <sz val="12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164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46" fillId="2" borderId="10" xfId="0" applyFont="1" applyFill="1" applyBorder="1" applyAlignment="1">
      <alignment horizontal="left"/>
    </xf>
    <xf numFmtId="0" fontId="46" fillId="33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Continuous"/>
    </xf>
    <xf numFmtId="0" fontId="46" fillId="33" borderId="13" xfId="0" applyFont="1" applyFill="1" applyBorder="1" applyAlignment="1">
      <alignment horizontal="centerContinuous"/>
    </xf>
    <xf numFmtId="0" fontId="9" fillId="34" borderId="14" xfId="0" applyFont="1" applyFill="1" applyBorder="1" applyAlignment="1">
      <alignment/>
    </xf>
    <xf numFmtId="0" fontId="9" fillId="34" borderId="15" xfId="0" applyFont="1" applyFill="1" applyBorder="1" applyAlignment="1">
      <alignment horizontal="center"/>
    </xf>
    <xf numFmtId="164" fontId="9" fillId="34" borderId="15" xfId="0" applyNumberFormat="1" applyFont="1" applyFill="1" applyBorder="1" applyAlignment="1">
      <alignment horizontal="center"/>
    </xf>
    <xf numFmtId="164" fontId="9" fillId="34" borderId="16" xfId="0" applyNumberFormat="1" applyFont="1" applyFill="1" applyBorder="1" applyAlignment="1">
      <alignment/>
    </xf>
    <xf numFmtId="0" fontId="46" fillId="2" borderId="10" xfId="0" applyFont="1" applyFill="1" applyBorder="1" applyAlignment="1">
      <alignment/>
    </xf>
    <xf numFmtId="0" fontId="47" fillId="2" borderId="17" xfId="0" applyFont="1" applyFill="1" applyBorder="1" applyAlignment="1">
      <alignment horizontal="centerContinuous"/>
    </xf>
    <xf numFmtId="164" fontId="46" fillId="33" borderId="12" xfId="0" applyNumberFormat="1" applyFont="1" applyFill="1" applyBorder="1" applyAlignment="1">
      <alignment horizontal="right"/>
    </xf>
    <xf numFmtId="0" fontId="46" fillId="33" borderId="12" xfId="0" applyFont="1" applyFill="1" applyBorder="1" applyAlignment="1">
      <alignment horizontal="right"/>
    </xf>
    <xf numFmtId="0" fontId="46" fillId="33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64" fontId="9" fillId="34" borderId="15" xfId="0" applyNumberFormat="1" applyFont="1" applyFill="1" applyBorder="1" applyAlignment="1">
      <alignment/>
    </xf>
    <xf numFmtId="2" fontId="9" fillId="34" borderId="15" xfId="0" applyNumberFormat="1" applyFont="1" applyFill="1" applyBorder="1" applyAlignment="1">
      <alignment/>
    </xf>
    <xf numFmtId="0" fontId="9" fillId="34" borderId="16" xfId="0" applyFont="1" applyFill="1" applyBorder="1" applyAlignment="1">
      <alignment horizontal="center"/>
    </xf>
    <xf numFmtId="0" fontId="46" fillId="2" borderId="17" xfId="0" applyFont="1" applyFill="1" applyBorder="1" applyAlignment="1">
      <alignment/>
    </xf>
    <xf numFmtId="0" fontId="46" fillId="2" borderId="18" xfId="0" applyFont="1" applyFill="1" applyBorder="1" applyAlignment="1">
      <alignment/>
    </xf>
    <xf numFmtId="0" fontId="9" fillId="35" borderId="19" xfId="0" applyFont="1" applyFill="1" applyBorder="1" applyAlignment="1">
      <alignment/>
    </xf>
    <xf numFmtId="0" fontId="8" fillId="35" borderId="0" xfId="0" applyFont="1" applyFill="1" applyBorder="1" applyAlignment="1">
      <alignment horizontal="center"/>
    </xf>
    <xf numFmtId="164" fontId="8" fillId="35" borderId="0" xfId="0" applyNumberFormat="1" applyFont="1" applyFill="1" applyBorder="1" applyAlignment="1">
      <alignment horizontal="center"/>
    </xf>
    <xf numFmtId="164" fontId="8" fillId="35" borderId="20" xfId="0" applyNumberFormat="1" applyFont="1" applyFill="1" applyBorder="1" applyAlignment="1">
      <alignment/>
    </xf>
    <xf numFmtId="0" fontId="9" fillId="36" borderId="21" xfId="0" applyFont="1" applyFill="1" applyBorder="1" applyAlignment="1">
      <alignment/>
    </xf>
    <xf numFmtId="0" fontId="8" fillId="36" borderId="22" xfId="0" applyFont="1" applyFill="1" applyBorder="1" applyAlignment="1">
      <alignment horizontal="center"/>
    </xf>
    <xf numFmtId="164" fontId="8" fillId="36" borderId="22" xfId="0" applyNumberFormat="1" applyFont="1" applyFill="1" applyBorder="1" applyAlignment="1">
      <alignment horizontal="center"/>
    </xf>
    <xf numFmtId="164" fontId="8" fillId="36" borderId="23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46" fillId="2" borderId="17" xfId="0" applyFont="1" applyFill="1" applyBorder="1" applyAlignment="1">
      <alignment horizontal="centerContinuous"/>
    </xf>
    <xf numFmtId="164" fontId="46" fillId="2" borderId="17" xfId="0" applyNumberFormat="1" applyFont="1" applyFill="1" applyBorder="1" applyAlignment="1">
      <alignment horizontal="centerContinuous"/>
    </xf>
    <xf numFmtId="0" fontId="46" fillId="2" borderId="18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164" fontId="8" fillId="35" borderId="0" xfId="0" applyNumberFormat="1" applyFont="1" applyFill="1" applyBorder="1" applyAlignment="1">
      <alignment/>
    </xf>
    <xf numFmtId="2" fontId="8" fillId="35" borderId="0" xfId="0" applyNumberFormat="1" applyFont="1" applyFill="1" applyBorder="1" applyAlignment="1">
      <alignment/>
    </xf>
    <xf numFmtId="0" fontId="8" fillId="35" borderId="20" xfId="0" applyFont="1" applyFill="1" applyBorder="1" applyAlignment="1">
      <alignment horizontal="center"/>
    </xf>
    <xf numFmtId="164" fontId="8" fillId="36" borderId="22" xfId="0" applyNumberFormat="1" applyFont="1" applyFill="1" applyBorder="1" applyAlignment="1">
      <alignment/>
    </xf>
    <xf numFmtId="2" fontId="8" fillId="36" borderId="22" xfId="0" applyNumberFormat="1" applyFont="1" applyFill="1" applyBorder="1" applyAlignment="1">
      <alignment/>
    </xf>
    <xf numFmtId="0" fontId="8" fillId="36" borderId="23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Continuous" vertical="center"/>
    </xf>
    <xf numFmtId="0" fontId="46" fillId="34" borderId="17" xfId="0" applyFont="1" applyFill="1" applyBorder="1" applyAlignment="1">
      <alignment horizontal="centerContinuous"/>
    </xf>
    <xf numFmtId="0" fontId="46" fillId="34" borderId="18" xfId="0" applyFont="1" applyFill="1" applyBorder="1" applyAlignment="1">
      <alignment horizontal="centerContinuous"/>
    </xf>
    <xf numFmtId="0" fontId="9" fillId="33" borderId="19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164" fontId="8" fillId="33" borderId="0" xfId="0" applyNumberFormat="1" applyFont="1" applyFill="1" applyBorder="1" applyAlignment="1">
      <alignment horizontal="center"/>
    </xf>
    <xf numFmtId="164" fontId="8" fillId="33" borderId="20" xfId="0" applyNumberFormat="1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8" fillId="35" borderId="22" xfId="0" applyFont="1" applyFill="1" applyBorder="1" applyAlignment="1">
      <alignment horizontal="center"/>
    </xf>
    <xf numFmtId="164" fontId="8" fillId="35" borderId="22" xfId="0" applyNumberFormat="1" applyFont="1" applyFill="1" applyBorder="1" applyAlignment="1">
      <alignment horizontal="center"/>
    </xf>
    <xf numFmtId="164" fontId="8" fillId="35" borderId="23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46" fillId="2" borderId="17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46" fillId="34" borderId="10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164" fontId="8" fillId="33" borderId="0" xfId="0" applyNumberFormat="1" applyFon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0" fontId="8" fillId="33" borderId="2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8"/>
  <sheetViews>
    <sheetView showGridLines="0" zoomScalePageLayoutView="0" workbookViewId="0" topLeftCell="A1">
      <selection activeCell="K30" sqref="K30"/>
    </sheetView>
  </sheetViews>
  <sheetFormatPr defaultColWidth="9.140625" defaultRowHeight="12.75"/>
  <cols>
    <col min="1" max="1" width="20.7109375" style="0" customWidth="1"/>
    <col min="2" max="14" width="6.7109375" style="0" customWidth="1"/>
  </cols>
  <sheetData>
    <row r="1" spans="1:14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1:14" ht="19.5" customHeight="1">
      <c r="A3" s="67" t="s">
        <v>45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9"/>
    </row>
    <row r="4" spans="1:16" ht="19.5" customHeight="1">
      <c r="A4" s="11" t="s">
        <v>42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  <c r="P4" s="4"/>
    </row>
    <row r="5" spans="1:14" ht="16.5" thickBot="1">
      <c r="A5" s="12" t="s">
        <v>43</v>
      </c>
      <c r="B5" s="13" t="s">
        <v>0</v>
      </c>
      <c r="C5" s="13" t="s">
        <v>1</v>
      </c>
      <c r="D5" s="13" t="s">
        <v>2</v>
      </c>
      <c r="E5" s="14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9</v>
      </c>
      <c r="L5" s="13" t="s">
        <v>10</v>
      </c>
      <c r="M5" s="13" t="s">
        <v>11</v>
      </c>
      <c r="N5" s="15" t="s">
        <v>12</v>
      </c>
    </row>
    <row r="6" spans="1:14" ht="15.75">
      <c r="A6" s="31" t="s">
        <v>23</v>
      </c>
      <c r="B6" s="32">
        <v>5</v>
      </c>
      <c r="C6" s="32">
        <v>17</v>
      </c>
      <c r="D6" s="32">
        <v>12</v>
      </c>
      <c r="E6" s="33">
        <f aca="true" t="shared" si="0" ref="E6:E23">D6/C6</f>
        <v>0.7058823529411765</v>
      </c>
      <c r="F6" s="32">
        <v>9</v>
      </c>
      <c r="G6" s="32">
        <v>11</v>
      </c>
      <c r="H6" s="32">
        <v>0</v>
      </c>
      <c r="I6" s="32">
        <v>1</v>
      </c>
      <c r="J6" s="32">
        <v>0</v>
      </c>
      <c r="K6" s="32">
        <f aca="true" t="shared" si="1" ref="K6:K23">H6+I6+J6</f>
        <v>1</v>
      </c>
      <c r="L6" s="32">
        <v>7</v>
      </c>
      <c r="M6" s="32">
        <f aca="true" t="shared" si="2" ref="M6:M23">G6+H6*2+I6*3+J6*4</f>
        <v>14</v>
      </c>
      <c r="N6" s="34">
        <f aca="true" t="shared" si="3" ref="N6:N23">M6/C6</f>
        <v>0.8235294117647058</v>
      </c>
    </row>
    <row r="7" spans="1:14" ht="15.75">
      <c r="A7" s="54" t="s">
        <v>24</v>
      </c>
      <c r="B7" s="55">
        <v>2</v>
      </c>
      <c r="C7" s="55">
        <v>6</v>
      </c>
      <c r="D7" s="55">
        <v>4</v>
      </c>
      <c r="E7" s="56">
        <f>D7/C7</f>
        <v>0.6666666666666666</v>
      </c>
      <c r="F7" s="55">
        <v>1</v>
      </c>
      <c r="G7" s="55">
        <v>2</v>
      </c>
      <c r="H7" s="55">
        <v>1</v>
      </c>
      <c r="I7" s="55">
        <v>1</v>
      </c>
      <c r="J7" s="55">
        <v>0</v>
      </c>
      <c r="K7" s="55">
        <f>H7+I7+J7</f>
        <v>2</v>
      </c>
      <c r="L7" s="55">
        <v>3</v>
      </c>
      <c r="M7" s="55">
        <f>G7+H7*2+I7*3+J7*4</f>
        <v>7</v>
      </c>
      <c r="N7" s="57">
        <f>M7/C7</f>
        <v>1.1666666666666667</v>
      </c>
    </row>
    <row r="8" spans="1:14" ht="15.75">
      <c r="A8" s="31" t="s">
        <v>25</v>
      </c>
      <c r="B8" s="32">
        <v>7</v>
      </c>
      <c r="C8" s="32">
        <v>29</v>
      </c>
      <c r="D8" s="32">
        <v>19</v>
      </c>
      <c r="E8" s="33">
        <f>D8/C8</f>
        <v>0.6551724137931034</v>
      </c>
      <c r="F8" s="32">
        <v>16</v>
      </c>
      <c r="G8" s="32">
        <v>13</v>
      </c>
      <c r="H8" s="32">
        <v>2</v>
      </c>
      <c r="I8" s="32">
        <v>0</v>
      </c>
      <c r="J8" s="32">
        <v>4</v>
      </c>
      <c r="K8" s="32">
        <f>H8+I8+J8</f>
        <v>6</v>
      </c>
      <c r="L8" s="32">
        <v>10</v>
      </c>
      <c r="M8" s="32">
        <f>G8+H8*2+I8*3+J8*4</f>
        <v>33</v>
      </c>
      <c r="N8" s="34">
        <f>M8/C8</f>
        <v>1.1379310344827587</v>
      </c>
    </row>
    <row r="9" spans="1:14" ht="15.75">
      <c r="A9" s="54" t="s">
        <v>26</v>
      </c>
      <c r="B9" s="55">
        <v>9</v>
      </c>
      <c r="C9" s="55">
        <v>37</v>
      </c>
      <c r="D9" s="55">
        <v>23</v>
      </c>
      <c r="E9" s="56">
        <f t="shared" si="0"/>
        <v>0.6216216216216216</v>
      </c>
      <c r="F9" s="55">
        <v>20</v>
      </c>
      <c r="G9" s="55">
        <v>15</v>
      </c>
      <c r="H9" s="55">
        <v>5</v>
      </c>
      <c r="I9" s="55">
        <v>1</v>
      </c>
      <c r="J9" s="55">
        <v>2</v>
      </c>
      <c r="K9" s="55">
        <f t="shared" si="1"/>
        <v>8</v>
      </c>
      <c r="L9" s="55">
        <v>18</v>
      </c>
      <c r="M9" s="55">
        <f t="shared" si="2"/>
        <v>36</v>
      </c>
      <c r="N9" s="57">
        <f t="shared" si="3"/>
        <v>0.972972972972973</v>
      </c>
    </row>
    <row r="10" spans="1:14" ht="15.75">
      <c r="A10" s="31" t="s">
        <v>27</v>
      </c>
      <c r="B10" s="32">
        <v>9</v>
      </c>
      <c r="C10" s="32">
        <v>33</v>
      </c>
      <c r="D10" s="32">
        <v>20</v>
      </c>
      <c r="E10" s="33">
        <f t="shared" si="0"/>
        <v>0.6060606060606061</v>
      </c>
      <c r="F10" s="32">
        <v>15</v>
      </c>
      <c r="G10" s="32">
        <v>13</v>
      </c>
      <c r="H10" s="32">
        <v>5</v>
      </c>
      <c r="I10" s="32">
        <v>1</v>
      </c>
      <c r="J10" s="32">
        <v>1</v>
      </c>
      <c r="K10" s="32">
        <f t="shared" si="1"/>
        <v>7</v>
      </c>
      <c r="L10" s="32">
        <v>15</v>
      </c>
      <c r="M10" s="32">
        <f t="shared" si="2"/>
        <v>30</v>
      </c>
      <c r="N10" s="34">
        <f t="shared" si="3"/>
        <v>0.9090909090909091</v>
      </c>
    </row>
    <row r="11" spans="1:14" ht="15.75">
      <c r="A11" s="54" t="s">
        <v>28</v>
      </c>
      <c r="B11" s="55">
        <v>6</v>
      </c>
      <c r="C11" s="55">
        <v>20</v>
      </c>
      <c r="D11" s="55">
        <v>12</v>
      </c>
      <c r="E11" s="56">
        <f t="shared" si="0"/>
        <v>0.6</v>
      </c>
      <c r="F11" s="55">
        <v>9</v>
      </c>
      <c r="G11" s="55">
        <v>10</v>
      </c>
      <c r="H11" s="55">
        <v>1</v>
      </c>
      <c r="I11" s="55">
        <v>0</v>
      </c>
      <c r="J11" s="55">
        <v>1</v>
      </c>
      <c r="K11" s="55">
        <f t="shared" si="1"/>
        <v>2</v>
      </c>
      <c r="L11" s="55">
        <v>10</v>
      </c>
      <c r="M11" s="55">
        <f t="shared" si="2"/>
        <v>16</v>
      </c>
      <c r="N11" s="57">
        <f t="shared" si="3"/>
        <v>0.8</v>
      </c>
    </row>
    <row r="12" spans="1:14" ht="15.75">
      <c r="A12" s="31" t="s">
        <v>29</v>
      </c>
      <c r="B12" s="32">
        <v>6</v>
      </c>
      <c r="C12" s="32">
        <v>19</v>
      </c>
      <c r="D12" s="32">
        <v>11</v>
      </c>
      <c r="E12" s="33">
        <f>D12/C12</f>
        <v>0.5789473684210527</v>
      </c>
      <c r="F12" s="32">
        <v>3</v>
      </c>
      <c r="G12" s="32">
        <v>9</v>
      </c>
      <c r="H12" s="32">
        <v>2</v>
      </c>
      <c r="I12" s="32">
        <v>0</v>
      </c>
      <c r="J12" s="32">
        <v>0</v>
      </c>
      <c r="K12" s="32">
        <f>H12+I12+J12</f>
        <v>2</v>
      </c>
      <c r="L12" s="32">
        <v>5</v>
      </c>
      <c r="M12" s="32">
        <f>G12+H12*2+I12*3+J12*4</f>
        <v>13</v>
      </c>
      <c r="N12" s="34">
        <f>M12/C12</f>
        <v>0.6842105263157895</v>
      </c>
    </row>
    <row r="13" spans="1:14" ht="15.75">
      <c r="A13" s="54" t="s">
        <v>30</v>
      </c>
      <c r="B13" s="55">
        <v>10</v>
      </c>
      <c r="C13" s="55">
        <v>39</v>
      </c>
      <c r="D13" s="55">
        <v>22</v>
      </c>
      <c r="E13" s="56">
        <f t="shared" si="0"/>
        <v>0.5641025641025641</v>
      </c>
      <c r="F13" s="55">
        <v>9</v>
      </c>
      <c r="G13" s="55">
        <v>19</v>
      </c>
      <c r="H13" s="55">
        <v>2</v>
      </c>
      <c r="I13" s="55">
        <v>1</v>
      </c>
      <c r="J13" s="55">
        <v>0</v>
      </c>
      <c r="K13" s="55">
        <f t="shared" si="1"/>
        <v>3</v>
      </c>
      <c r="L13" s="55">
        <v>15</v>
      </c>
      <c r="M13" s="55">
        <f t="shared" si="2"/>
        <v>26</v>
      </c>
      <c r="N13" s="57">
        <f t="shared" si="3"/>
        <v>0.6666666666666666</v>
      </c>
    </row>
    <row r="14" spans="1:14" ht="15.75">
      <c r="A14" s="31" t="s">
        <v>31</v>
      </c>
      <c r="B14" s="32">
        <v>11</v>
      </c>
      <c r="C14" s="32">
        <v>29</v>
      </c>
      <c r="D14" s="32">
        <v>15</v>
      </c>
      <c r="E14" s="33">
        <f t="shared" si="0"/>
        <v>0.5172413793103449</v>
      </c>
      <c r="F14" s="32">
        <v>6</v>
      </c>
      <c r="G14" s="32">
        <v>14</v>
      </c>
      <c r="H14" s="32">
        <v>0</v>
      </c>
      <c r="I14" s="32">
        <v>1</v>
      </c>
      <c r="J14" s="32">
        <v>0</v>
      </c>
      <c r="K14" s="32">
        <f t="shared" si="1"/>
        <v>1</v>
      </c>
      <c r="L14" s="32">
        <v>8</v>
      </c>
      <c r="M14" s="32">
        <f t="shared" si="2"/>
        <v>17</v>
      </c>
      <c r="N14" s="34">
        <f t="shared" si="3"/>
        <v>0.5862068965517241</v>
      </c>
    </row>
    <row r="15" spans="1:14" ht="15.75">
      <c r="A15" s="54" t="s">
        <v>32</v>
      </c>
      <c r="B15" s="55">
        <v>3</v>
      </c>
      <c r="C15" s="55">
        <v>12</v>
      </c>
      <c r="D15" s="55">
        <v>6</v>
      </c>
      <c r="E15" s="56">
        <f t="shared" si="0"/>
        <v>0.5</v>
      </c>
      <c r="F15" s="55">
        <v>3</v>
      </c>
      <c r="G15" s="55">
        <v>3</v>
      </c>
      <c r="H15" s="55">
        <v>0</v>
      </c>
      <c r="I15" s="55">
        <v>2</v>
      </c>
      <c r="J15" s="55">
        <v>1</v>
      </c>
      <c r="K15" s="55">
        <f t="shared" si="1"/>
        <v>3</v>
      </c>
      <c r="L15" s="55">
        <v>5</v>
      </c>
      <c r="M15" s="55">
        <f t="shared" si="2"/>
        <v>13</v>
      </c>
      <c r="N15" s="57">
        <f t="shared" si="3"/>
        <v>1.0833333333333333</v>
      </c>
    </row>
    <row r="16" spans="1:14" ht="15.75">
      <c r="A16" s="31" t="s">
        <v>33</v>
      </c>
      <c r="B16" s="32">
        <v>7</v>
      </c>
      <c r="C16" s="32">
        <v>23</v>
      </c>
      <c r="D16" s="32">
        <v>11</v>
      </c>
      <c r="E16" s="33">
        <f t="shared" si="0"/>
        <v>0.4782608695652174</v>
      </c>
      <c r="F16" s="32">
        <v>2</v>
      </c>
      <c r="G16" s="32">
        <v>9</v>
      </c>
      <c r="H16" s="32">
        <v>0</v>
      </c>
      <c r="I16" s="32">
        <v>2</v>
      </c>
      <c r="J16" s="32">
        <v>0</v>
      </c>
      <c r="K16" s="32">
        <f t="shared" si="1"/>
        <v>2</v>
      </c>
      <c r="L16" s="32">
        <v>5</v>
      </c>
      <c r="M16" s="32">
        <f t="shared" si="2"/>
        <v>15</v>
      </c>
      <c r="N16" s="34">
        <f t="shared" si="3"/>
        <v>0.6521739130434783</v>
      </c>
    </row>
    <row r="17" spans="1:14" ht="15.75">
      <c r="A17" s="54" t="s">
        <v>34</v>
      </c>
      <c r="B17" s="55">
        <v>9</v>
      </c>
      <c r="C17" s="55">
        <v>34</v>
      </c>
      <c r="D17" s="55">
        <v>16</v>
      </c>
      <c r="E17" s="56">
        <f t="shared" si="0"/>
        <v>0.47058823529411764</v>
      </c>
      <c r="F17" s="55">
        <v>8</v>
      </c>
      <c r="G17" s="55">
        <v>11</v>
      </c>
      <c r="H17" s="55">
        <v>4</v>
      </c>
      <c r="I17" s="55">
        <v>1</v>
      </c>
      <c r="J17" s="55">
        <v>0</v>
      </c>
      <c r="K17" s="55">
        <f t="shared" si="1"/>
        <v>5</v>
      </c>
      <c r="L17" s="55">
        <v>12</v>
      </c>
      <c r="M17" s="55">
        <f t="shared" si="2"/>
        <v>22</v>
      </c>
      <c r="N17" s="57">
        <f t="shared" si="3"/>
        <v>0.6470588235294118</v>
      </c>
    </row>
    <row r="18" spans="1:14" ht="15.75">
      <c r="A18" s="31" t="s">
        <v>35</v>
      </c>
      <c r="B18" s="32">
        <v>5</v>
      </c>
      <c r="C18" s="32">
        <v>17</v>
      </c>
      <c r="D18" s="32">
        <v>8</v>
      </c>
      <c r="E18" s="33">
        <f t="shared" si="0"/>
        <v>0.47058823529411764</v>
      </c>
      <c r="F18" s="32">
        <v>8</v>
      </c>
      <c r="G18" s="32">
        <v>5</v>
      </c>
      <c r="H18" s="32">
        <v>1</v>
      </c>
      <c r="I18" s="32">
        <v>0</v>
      </c>
      <c r="J18" s="32">
        <v>2</v>
      </c>
      <c r="K18" s="32">
        <f t="shared" si="1"/>
        <v>3</v>
      </c>
      <c r="L18" s="32">
        <v>5</v>
      </c>
      <c r="M18" s="32">
        <f t="shared" si="2"/>
        <v>15</v>
      </c>
      <c r="N18" s="34">
        <f t="shared" si="3"/>
        <v>0.8823529411764706</v>
      </c>
    </row>
    <row r="19" spans="1:14" ht="15.75">
      <c r="A19" s="54" t="s">
        <v>36</v>
      </c>
      <c r="B19" s="55">
        <v>7</v>
      </c>
      <c r="C19" s="55">
        <v>24</v>
      </c>
      <c r="D19" s="55">
        <v>11</v>
      </c>
      <c r="E19" s="56">
        <f>D19/C19</f>
        <v>0.4583333333333333</v>
      </c>
      <c r="F19" s="55">
        <v>3</v>
      </c>
      <c r="G19" s="55">
        <v>10</v>
      </c>
      <c r="H19" s="55">
        <v>1</v>
      </c>
      <c r="I19" s="55">
        <v>0</v>
      </c>
      <c r="J19" s="55">
        <v>0</v>
      </c>
      <c r="K19" s="55">
        <f>H19+I19+J19</f>
        <v>1</v>
      </c>
      <c r="L19" s="55">
        <v>5</v>
      </c>
      <c r="M19" s="55">
        <f>G19+H19*2+I19*3+J19*4</f>
        <v>12</v>
      </c>
      <c r="N19" s="57">
        <f>M19/C19</f>
        <v>0.5</v>
      </c>
    </row>
    <row r="20" spans="1:14" ht="15.75">
      <c r="A20" s="31" t="s">
        <v>37</v>
      </c>
      <c r="B20" s="32">
        <v>3</v>
      </c>
      <c r="C20" s="32">
        <v>7</v>
      </c>
      <c r="D20" s="32">
        <v>3</v>
      </c>
      <c r="E20" s="33">
        <f t="shared" si="0"/>
        <v>0.42857142857142855</v>
      </c>
      <c r="F20" s="32">
        <v>1</v>
      </c>
      <c r="G20" s="32">
        <v>2</v>
      </c>
      <c r="H20" s="32">
        <v>1</v>
      </c>
      <c r="I20" s="32">
        <v>0</v>
      </c>
      <c r="J20" s="32">
        <v>0</v>
      </c>
      <c r="K20" s="32">
        <f t="shared" si="1"/>
        <v>1</v>
      </c>
      <c r="L20" s="32">
        <v>3</v>
      </c>
      <c r="M20" s="32">
        <f t="shared" si="2"/>
        <v>4</v>
      </c>
      <c r="N20" s="34">
        <f t="shared" si="3"/>
        <v>0.5714285714285714</v>
      </c>
    </row>
    <row r="21" spans="1:14" ht="15.75">
      <c r="A21" s="54" t="s">
        <v>38</v>
      </c>
      <c r="B21" s="55">
        <v>12</v>
      </c>
      <c r="C21" s="55">
        <v>46</v>
      </c>
      <c r="D21" s="55">
        <v>18</v>
      </c>
      <c r="E21" s="56">
        <f t="shared" si="0"/>
        <v>0.391304347826087</v>
      </c>
      <c r="F21" s="55">
        <v>19</v>
      </c>
      <c r="G21" s="55">
        <v>11</v>
      </c>
      <c r="H21" s="55">
        <v>4</v>
      </c>
      <c r="I21" s="55">
        <v>0</v>
      </c>
      <c r="J21" s="55">
        <v>3</v>
      </c>
      <c r="K21" s="55">
        <f t="shared" si="1"/>
        <v>7</v>
      </c>
      <c r="L21" s="55">
        <v>11</v>
      </c>
      <c r="M21" s="55">
        <f t="shared" si="2"/>
        <v>31</v>
      </c>
      <c r="N21" s="57">
        <f t="shared" si="3"/>
        <v>0.6739130434782609</v>
      </c>
    </row>
    <row r="22" spans="1:14" ht="15.75">
      <c r="A22" s="31" t="s">
        <v>39</v>
      </c>
      <c r="B22" s="32">
        <v>9</v>
      </c>
      <c r="C22" s="32">
        <v>25</v>
      </c>
      <c r="D22" s="32">
        <v>9</v>
      </c>
      <c r="E22" s="33">
        <f t="shared" si="0"/>
        <v>0.36</v>
      </c>
      <c r="F22" s="32">
        <v>7</v>
      </c>
      <c r="G22" s="32">
        <v>9</v>
      </c>
      <c r="H22" s="32">
        <v>0</v>
      </c>
      <c r="I22" s="32">
        <v>0</v>
      </c>
      <c r="J22" s="32">
        <v>0</v>
      </c>
      <c r="K22" s="32">
        <f t="shared" si="1"/>
        <v>0</v>
      </c>
      <c r="L22" s="32">
        <v>7</v>
      </c>
      <c r="M22" s="32">
        <f t="shared" si="2"/>
        <v>9</v>
      </c>
      <c r="N22" s="34">
        <f t="shared" si="3"/>
        <v>0.36</v>
      </c>
    </row>
    <row r="23" spans="1:14" ht="15.75">
      <c r="A23" s="54" t="s">
        <v>40</v>
      </c>
      <c r="B23" s="55">
        <v>8</v>
      </c>
      <c r="C23" s="55">
        <v>28</v>
      </c>
      <c r="D23" s="55">
        <v>10</v>
      </c>
      <c r="E23" s="56">
        <f t="shared" si="0"/>
        <v>0.35714285714285715</v>
      </c>
      <c r="F23" s="55">
        <v>3</v>
      </c>
      <c r="G23" s="55">
        <v>10</v>
      </c>
      <c r="H23" s="55">
        <v>0</v>
      </c>
      <c r="I23" s="55">
        <v>0</v>
      </c>
      <c r="J23" s="55">
        <v>0</v>
      </c>
      <c r="K23" s="55">
        <f t="shared" si="1"/>
        <v>0</v>
      </c>
      <c r="L23" s="55">
        <v>6</v>
      </c>
      <c r="M23" s="55">
        <f t="shared" si="2"/>
        <v>10</v>
      </c>
      <c r="N23" s="57">
        <f t="shared" si="3"/>
        <v>0.35714285714285715</v>
      </c>
    </row>
    <row r="24" spans="1:14" ht="15.75">
      <c r="A24" s="31" t="s">
        <v>41</v>
      </c>
      <c r="B24" s="32">
        <v>5</v>
      </c>
      <c r="C24" s="32">
        <v>15</v>
      </c>
      <c r="D24" s="32">
        <v>4</v>
      </c>
      <c r="E24" s="33">
        <f>D24/C24</f>
        <v>0.26666666666666666</v>
      </c>
      <c r="F24" s="32">
        <v>6</v>
      </c>
      <c r="G24" s="32">
        <v>2</v>
      </c>
      <c r="H24" s="32">
        <v>1</v>
      </c>
      <c r="I24" s="32">
        <v>0</v>
      </c>
      <c r="J24" s="32">
        <v>1</v>
      </c>
      <c r="K24" s="32">
        <f>H24+I24+J24</f>
        <v>2</v>
      </c>
      <c r="L24" s="32">
        <v>4</v>
      </c>
      <c r="M24" s="32">
        <f>G24+H24*2+I24*3+J24*4</f>
        <v>8</v>
      </c>
      <c r="N24" s="34">
        <f>M24/C24</f>
        <v>0.5333333333333333</v>
      </c>
    </row>
    <row r="25" spans="1:14" ht="16.5" thickBot="1">
      <c r="A25" s="35" t="s">
        <v>20</v>
      </c>
      <c r="B25" s="36">
        <v>1</v>
      </c>
      <c r="C25" s="36">
        <v>1</v>
      </c>
      <c r="D25" s="36">
        <v>0</v>
      </c>
      <c r="E25" s="37">
        <f>D25/C25</f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f>H25+I25+J25</f>
        <v>0</v>
      </c>
      <c r="L25" s="36">
        <v>1</v>
      </c>
      <c r="M25" s="36">
        <f>G25+H25*2+I25*3+J25*4</f>
        <v>0</v>
      </c>
      <c r="N25" s="38">
        <f>M25/C25</f>
        <v>0</v>
      </c>
    </row>
    <row r="26" spans="1:14" ht="15.75">
      <c r="A26" s="16" t="s">
        <v>19</v>
      </c>
      <c r="B26" s="17">
        <v>12</v>
      </c>
      <c r="C26" s="17">
        <f>SUM(C6:C25)</f>
        <v>461</v>
      </c>
      <c r="D26" s="17">
        <f>SUM(D6:D25)</f>
        <v>234</v>
      </c>
      <c r="E26" s="18">
        <f>D26/C26</f>
        <v>0.5075921908893709</v>
      </c>
      <c r="F26" s="17">
        <f>SUM(F6:F25)</f>
        <v>148</v>
      </c>
      <c r="G26" s="17">
        <f>SUM(G6:G25)</f>
        <v>178</v>
      </c>
      <c r="H26" s="17">
        <f>SUM(H6:H25)</f>
        <v>30</v>
      </c>
      <c r="I26" s="17">
        <f>SUM(I6:I25)</f>
        <v>11</v>
      </c>
      <c r="J26" s="17">
        <f>SUM(J6:J25)</f>
        <v>15</v>
      </c>
      <c r="K26" s="17">
        <f>H26+I26+J26</f>
        <v>56</v>
      </c>
      <c r="L26" s="17">
        <f>SUM(L6:L25)</f>
        <v>155</v>
      </c>
      <c r="M26" s="17">
        <f>G26+H26*2+I26*3+J26*4</f>
        <v>331</v>
      </c>
      <c r="N26" s="19">
        <f>M26/C26</f>
        <v>0.7180043383947939</v>
      </c>
    </row>
    <row r="27" spans="1:14" ht="15.75">
      <c r="A27" s="25"/>
      <c r="B27" s="25"/>
      <c r="C27" s="25"/>
      <c r="D27" s="25"/>
      <c r="E27" s="39"/>
      <c r="F27" s="25"/>
      <c r="G27" s="25"/>
      <c r="H27" s="25"/>
      <c r="I27" s="25"/>
      <c r="J27" s="25"/>
      <c r="K27" s="25"/>
      <c r="L27" s="25"/>
      <c r="M27" s="25"/>
      <c r="N27" s="39"/>
    </row>
    <row r="28" spans="1:14" ht="15.75">
      <c r="A28" s="40"/>
      <c r="B28" s="25"/>
      <c r="C28" s="25"/>
      <c r="D28" s="25"/>
      <c r="E28" s="39"/>
      <c r="F28" s="25"/>
      <c r="G28" s="25"/>
      <c r="H28" s="25"/>
      <c r="I28" s="25"/>
      <c r="J28" s="25"/>
      <c r="K28" s="25"/>
      <c r="L28" s="25"/>
      <c r="M28" s="25"/>
      <c r="N28" s="39"/>
    </row>
    <row r="29" spans="1:14" ht="19.5" customHeight="1">
      <c r="A29" s="20" t="s">
        <v>44</v>
      </c>
      <c r="B29" s="21"/>
      <c r="C29" s="41"/>
      <c r="D29" s="41"/>
      <c r="E29" s="41"/>
      <c r="F29" s="42"/>
      <c r="G29" s="41"/>
      <c r="H29" s="43"/>
      <c r="I29" s="44"/>
      <c r="J29" s="25"/>
      <c r="K29" s="25"/>
      <c r="L29" s="25"/>
      <c r="M29" s="25"/>
      <c r="N29" s="39"/>
    </row>
    <row r="30" spans="1:14" ht="16.5" thickBot="1">
      <c r="A30" s="12" t="s">
        <v>43</v>
      </c>
      <c r="B30" s="13" t="s">
        <v>13</v>
      </c>
      <c r="C30" s="13" t="s">
        <v>14</v>
      </c>
      <c r="D30" s="22" t="s">
        <v>15</v>
      </c>
      <c r="E30" s="13" t="s">
        <v>16</v>
      </c>
      <c r="F30" s="13" t="s">
        <v>17</v>
      </c>
      <c r="G30" s="23" t="s">
        <v>18</v>
      </c>
      <c r="H30" s="24" t="s">
        <v>22</v>
      </c>
      <c r="I30" s="40"/>
      <c r="J30" s="25"/>
      <c r="K30" s="25"/>
      <c r="L30" s="25"/>
      <c r="M30" s="25"/>
      <c r="N30" s="39"/>
    </row>
    <row r="31" spans="1:14" ht="15.75">
      <c r="A31" s="31" t="s">
        <v>38</v>
      </c>
      <c r="B31" s="32">
        <v>1</v>
      </c>
      <c r="C31" s="32">
        <v>0</v>
      </c>
      <c r="D31" s="45">
        <f>B31/(B31+C31)</f>
        <v>1</v>
      </c>
      <c r="E31" s="32">
        <v>8</v>
      </c>
      <c r="F31" s="32">
        <v>10</v>
      </c>
      <c r="G31" s="46">
        <f>F31*7/E31</f>
        <v>8.75</v>
      </c>
      <c r="H31" s="47">
        <v>0</v>
      </c>
      <c r="I31" s="40"/>
      <c r="J31" s="40"/>
      <c r="K31" s="40"/>
      <c r="L31" s="25"/>
      <c r="M31" s="25"/>
      <c r="N31" s="39"/>
    </row>
    <row r="32" spans="1:14" ht="15.75">
      <c r="A32" s="54" t="s">
        <v>25</v>
      </c>
      <c r="B32" s="55">
        <v>3</v>
      </c>
      <c r="C32" s="55">
        <v>3</v>
      </c>
      <c r="D32" s="70">
        <f>B32/(B32+C32)</f>
        <v>0.5</v>
      </c>
      <c r="E32" s="55">
        <v>40</v>
      </c>
      <c r="F32" s="55">
        <v>74</v>
      </c>
      <c r="G32" s="71">
        <f>F32*7/E32</f>
        <v>12.95</v>
      </c>
      <c r="H32" s="72">
        <v>0</v>
      </c>
      <c r="I32" s="40"/>
      <c r="J32" s="40"/>
      <c r="K32" s="40"/>
      <c r="L32" s="25"/>
      <c r="M32" s="40"/>
      <c r="N32" s="40"/>
    </row>
    <row r="33" spans="1:14" ht="15.75">
      <c r="A33" s="31" t="s">
        <v>29</v>
      </c>
      <c r="B33" s="32">
        <v>1</v>
      </c>
      <c r="C33" s="32">
        <v>3</v>
      </c>
      <c r="D33" s="45">
        <f>B33/(B33+C33)</f>
        <v>0.25</v>
      </c>
      <c r="E33" s="32">
        <v>26</v>
      </c>
      <c r="F33" s="32">
        <v>50</v>
      </c>
      <c r="G33" s="46">
        <f>F33*7/E33</f>
        <v>13.461538461538462</v>
      </c>
      <c r="H33" s="47">
        <v>0</v>
      </c>
      <c r="I33" s="40"/>
      <c r="J33" s="40"/>
      <c r="K33" s="40"/>
      <c r="L33" s="25"/>
      <c r="M33" s="25"/>
      <c r="N33" s="39"/>
    </row>
    <row r="34" spans="1:14" ht="16.5" thickBot="1">
      <c r="A34" s="35" t="s">
        <v>24</v>
      </c>
      <c r="B34" s="36">
        <v>0</v>
      </c>
      <c r="C34" s="36">
        <v>1</v>
      </c>
      <c r="D34" s="48">
        <f>B34/(B34+C34)</f>
        <v>0</v>
      </c>
      <c r="E34" s="36">
        <v>6</v>
      </c>
      <c r="F34" s="36">
        <v>13</v>
      </c>
      <c r="G34" s="49">
        <f>F34*7/E34</f>
        <v>15.166666666666666</v>
      </c>
      <c r="H34" s="50">
        <v>0</v>
      </c>
      <c r="I34" s="40"/>
      <c r="J34" s="40"/>
      <c r="K34" s="40"/>
      <c r="L34" s="25"/>
      <c r="M34" s="25"/>
      <c r="N34" s="25"/>
    </row>
    <row r="35" spans="1:14" ht="15.75">
      <c r="A35" s="16" t="s">
        <v>19</v>
      </c>
      <c r="B35" s="17">
        <v>5</v>
      </c>
      <c r="C35" s="17">
        <v>7</v>
      </c>
      <c r="D35" s="26">
        <f>B35/(B35+C35)</f>
        <v>0.4166666666666667</v>
      </c>
      <c r="E35" s="17">
        <f>SUM(E31:E34)</f>
        <v>80</v>
      </c>
      <c r="F35" s="17">
        <f>SUM(F31:F34)</f>
        <v>147</v>
      </c>
      <c r="G35" s="27">
        <f>F35*7/E35</f>
        <v>12.8625</v>
      </c>
      <c r="H35" s="28">
        <f>SUM(H31:H33)</f>
        <v>0</v>
      </c>
      <c r="I35" s="40"/>
      <c r="J35" s="40"/>
      <c r="K35" s="40"/>
      <c r="L35" s="25"/>
      <c r="M35" s="25"/>
      <c r="N35" s="39"/>
    </row>
    <row r="36" spans="1:14" ht="15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25"/>
      <c r="M36" s="25"/>
      <c r="N36" s="39"/>
    </row>
    <row r="37" spans="1:14" ht="15.75">
      <c r="A37" s="25"/>
      <c r="B37" s="25"/>
      <c r="C37" s="40"/>
      <c r="D37" s="40"/>
      <c r="E37" s="40"/>
      <c r="F37" s="40"/>
      <c r="G37" s="40"/>
      <c r="H37" s="40"/>
      <c r="I37" s="40"/>
      <c r="J37" s="40"/>
      <c r="K37" s="40"/>
      <c r="L37" s="25"/>
      <c r="M37" s="25"/>
      <c r="N37" s="39"/>
    </row>
    <row r="38" spans="1:14" ht="15.75">
      <c r="A38" s="25" t="s">
        <v>21</v>
      </c>
      <c r="B38" s="8"/>
      <c r="C38" s="8"/>
      <c r="D38" s="8"/>
      <c r="E38" s="8"/>
      <c r="F38" s="8"/>
      <c r="G38" s="8"/>
      <c r="H38" s="9"/>
      <c r="I38" s="8"/>
      <c r="J38" s="8"/>
      <c r="K38" s="10"/>
      <c r="L38" s="8"/>
      <c r="M38" s="8"/>
      <c r="N38" s="9"/>
    </row>
    <row r="39" spans="13:14" ht="15">
      <c r="M39" s="1"/>
      <c r="N39" s="2"/>
    </row>
    <row r="40" spans="13:14" ht="15">
      <c r="M40" s="1"/>
      <c r="N40" s="2"/>
    </row>
    <row r="41" spans="13:14" ht="15">
      <c r="M41" s="1"/>
      <c r="N41" s="2"/>
    </row>
    <row r="42" spans="13:14" ht="15">
      <c r="M42" s="1"/>
      <c r="N42" s="2"/>
    </row>
    <row r="43" spans="13:14" ht="15">
      <c r="M43" s="1"/>
      <c r="N43" s="2"/>
    </row>
    <row r="44" spans="1:14" ht="15">
      <c r="A44" s="1"/>
      <c r="B44" s="1"/>
      <c r="C44" s="1"/>
      <c r="D44" s="1"/>
      <c r="E44" s="2"/>
      <c r="F44" s="1"/>
      <c r="G44" s="1"/>
      <c r="H44" s="1"/>
      <c r="I44" s="1"/>
      <c r="J44" s="1"/>
      <c r="K44" s="1"/>
      <c r="L44" s="1"/>
      <c r="M44" s="1"/>
      <c r="N44" s="2"/>
    </row>
    <row r="45" spans="1:14" ht="15">
      <c r="A45" s="1"/>
      <c r="B45" s="1"/>
      <c r="C45" s="1"/>
      <c r="D45" s="1"/>
      <c r="E45" s="2"/>
      <c r="F45" s="1"/>
      <c r="G45" s="1"/>
      <c r="H45" s="1"/>
      <c r="I45" s="1"/>
      <c r="J45" s="1"/>
      <c r="K45" s="1"/>
      <c r="L45" s="1"/>
      <c r="M45" s="1"/>
      <c r="N45" s="2"/>
    </row>
    <row r="46" spans="1:14" ht="15">
      <c r="A46" s="1"/>
      <c r="B46" s="1"/>
      <c r="C46" s="1"/>
      <c r="D46" s="1"/>
      <c r="E46" s="2"/>
      <c r="F46" s="1"/>
      <c r="G46" s="1"/>
      <c r="H46" s="1"/>
      <c r="I46" s="1"/>
      <c r="J46" s="1"/>
      <c r="K46" s="1"/>
      <c r="L46" s="1"/>
      <c r="M46" s="1"/>
      <c r="N46" s="2"/>
    </row>
    <row r="47" spans="1:14" ht="15">
      <c r="A47" s="1"/>
      <c r="B47" s="1"/>
      <c r="C47" s="1"/>
      <c r="D47" s="1"/>
      <c r="E47" s="2"/>
      <c r="F47" s="1"/>
      <c r="G47" s="1"/>
      <c r="H47" s="1"/>
      <c r="I47" s="1"/>
      <c r="J47" s="1"/>
      <c r="K47" s="1"/>
      <c r="L47" s="1"/>
      <c r="M47" s="1"/>
      <c r="N47" s="2"/>
    </row>
    <row r="48" spans="1:14" ht="15">
      <c r="A48" s="1"/>
      <c r="B48" s="1"/>
      <c r="C48" s="1"/>
      <c r="D48" s="1"/>
      <c r="E48" s="2"/>
      <c r="F48" s="1"/>
      <c r="G48" s="1"/>
      <c r="H48" s="1"/>
      <c r="I48" s="1"/>
      <c r="J48" s="1"/>
      <c r="K48" s="1"/>
      <c r="L48" s="1"/>
      <c r="M48" s="1"/>
      <c r="N48" s="2"/>
    </row>
    <row r="49" spans="1:14" ht="15">
      <c r="A49" s="1"/>
      <c r="B49" s="1"/>
      <c r="C49" s="1"/>
      <c r="D49" s="1"/>
      <c r="E49" s="2"/>
      <c r="F49" s="1"/>
      <c r="G49" s="1"/>
      <c r="H49" s="1"/>
      <c r="I49" s="1"/>
      <c r="J49" s="1"/>
      <c r="K49" s="1"/>
      <c r="L49" s="1"/>
      <c r="M49" s="1"/>
      <c r="N49" s="2"/>
    </row>
    <row r="50" spans="1:14" ht="15">
      <c r="A50" s="1"/>
      <c r="B50" s="1"/>
      <c r="C50" s="1"/>
      <c r="D50" s="1"/>
      <c r="E50" s="2"/>
      <c r="F50" s="1"/>
      <c r="G50" s="1"/>
      <c r="H50" s="1"/>
      <c r="I50" s="1"/>
      <c r="J50" s="1"/>
      <c r="K50" s="1"/>
      <c r="L50" s="1"/>
      <c r="M50" s="1"/>
      <c r="N50" s="2"/>
    </row>
    <row r="51" spans="1:14" ht="15">
      <c r="A51" s="1"/>
      <c r="B51" s="1"/>
      <c r="C51" s="1"/>
      <c r="D51" s="1"/>
      <c r="E51" s="2"/>
      <c r="F51" s="1"/>
      <c r="G51" s="1"/>
      <c r="H51" s="1"/>
      <c r="I51" s="1"/>
      <c r="J51" s="1"/>
      <c r="K51" s="1"/>
      <c r="L51" s="1"/>
      <c r="M51" s="1"/>
      <c r="N51" s="2"/>
    </row>
    <row r="52" spans="1:14" ht="15">
      <c r="A52" s="1"/>
      <c r="B52" s="1"/>
      <c r="C52" s="1"/>
      <c r="D52" s="1"/>
      <c r="E52" s="2"/>
      <c r="F52" s="1"/>
      <c r="G52" s="1"/>
      <c r="H52" s="1"/>
      <c r="I52" s="1"/>
      <c r="J52" s="1"/>
      <c r="K52" s="1"/>
      <c r="L52" s="1"/>
      <c r="M52" s="1"/>
      <c r="N52" s="2"/>
    </row>
    <row r="53" spans="1:14" ht="15">
      <c r="A53" s="1"/>
      <c r="B53" s="1"/>
      <c r="C53" s="1"/>
      <c r="D53" s="1"/>
      <c r="E53" s="2"/>
      <c r="F53" s="1"/>
      <c r="G53" s="1"/>
      <c r="H53" s="1"/>
      <c r="I53" s="1"/>
      <c r="J53" s="1"/>
      <c r="K53" s="1"/>
      <c r="L53" s="1"/>
      <c r="M53" s="1"/>
      <c r="N53" s="2"/>
    </row>
    <row r="54" spans="1:14" ht="15">
      <c r="A54" s="1"/>
      <c r="B54" s="1"/>
      <c r="C54" s="1"/>
      <c r="D54" s="1"/>
      <c r="E54" s="2"/>
      <c r="F54" s="1"/>
      <c r="G54" s="1"/>
      <c r="H54" s="1"/>
      <c r="I54" s="1"/>
      <c r="J54" s="1"/>
      <c r="K54" s="1"/>
      <c r="L54" s="1"/>
      <c r="M54" s="1"/>
      <c r="N54" s="2"/>
    </row>
    <row r="55" spans="1:14" ht="15">
      <c r="A55" s="1"/>
      <c r="B55" s="1"/>
      <c r="C55" s="1"/>
      <c r="D55" s="1"/>
      <c r="E55" s="2"/>
      <c r="F55" s="1"/>
      <c r="G55" s="1"/>
      <c r="H55" s="1"/>
      <c r="I55" s="1"/>
      <c r="J55" s="1"/>
      <c r="K55" s="1"/>
      <c r="L55" s="1"/>
      <c r="M55" s="1"/>
      <c r="N55" s="2"/>
    </row>
    <row r="56" spans="1:14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</row>
    <row r="57" spans="1:14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</row>
    <row r="58" spans="1:14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/>
    </row>
    <row r="59" spans="1:14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"/>
    </row>
    <row r="60" spans="1:14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"/>
    </row>
    <row r="61" spans="1:14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"/>
    </row>
    <row r="62" spans="1:14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</row>
    <row r="63" spans="1:14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"/>
    </row>
    <row r="64" spans="1:14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"/>
    </row>
    <row r="65" spans="1:14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"/>
    </row>
    <row r="66" spans="1:14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"/>
    </row>
    <row r="67" spans="1:14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</row>
    <row r="68" spans="1:14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</row>
    <row r="69" spans="1:14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</row>
    <row r="70" spans="1:14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</row>
    <row r="71" spans="1:14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</row>
    <row r="72" spans="1:14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"/>
    </row>
    <row r="73" spans="1:14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"/>
    </row>
    <row r="74" spans="1:1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</row>
    <row r="75" ht="12.75">
      <c r="N75" s="3"/>
    </row>
    <row r="76" ht="12.75">
      <c r="N76" s="3"/>
    </row>
    <row r="77" ht="12.75">
      <c r="N77" s="3"/>
    </row>
    <row r="78" ht="12.75">
      <c r="N78" s="3"/>
    </row>
    <row r="79" ht="12.75">
      <c r="N79" s="3"/>
    </row>
    <row r="80" ht="12.75">
      <c r="N80" s="3"/>
    </row>
    <row r="81" ht="12.75">
      <c r="N81" s="3"/>
    </row>
    <row r="82" ht="12.75">
      <c r="N82" s="3"/>
    </row>
    <row r="83" ht="12.75">
      <c r="N83" s="3"/>
    </row>
    <row r="84" ht="12.75">
      <c r="N84" s="3"/>
    </row>
    <row r="85" ht="12.75">
      <c r="N85" s="3"/>
    </row>
    <row r="86" ht="12.75">
      <c r="N86" s="3"/>
    </row>
    <row r="87" ht="12.75">
      <c r="N87" s="3"/>
    </row>
    <row r="88" ht="12.75">
      <c r="N88" s="3"/>
    </row>
    <row r="89" ht="12.75">
      <c r="N89" s="3"/>
    </row>
    <row r="90" ht="12.75">
      <c r="N90" s="3"/>
    </row>
    <row r="91" ht="12.75">
      <c r="N91" s="3"/>
    </row>
    <row r="92" ht="12.75">
      <c r="N92" s="3"/>
    </row>
    <row r="93" ht="12.75">
      <c r="N93" s="3"/>
    </row>
    <row r="94" ht="12.75">
      <c r="N94" s="3"/>
    </row>
    <row r="95" ht="12.75">
      <c r="N95" s="3"/>
    </row>
    <row r="96" ht="12.75">
      <c r="N96" s="3"/>
    </row>
    <row r="97" ht="12.75">
      <c r="N97" s="3"/>
    </row>
    <row r="98" ht="12.75">
      <c r="N98" s="3"/>
    </row>
    <row r="99" ht="12.75">
      <c r="N99" s="3"/>
    </row>
    <row r="100" ht="12.75">
      <c r="N100" s="3"/>
    </row>
    <row r="101" ht="12.75">
      <c r="N101" s="3"/>
    </row>
    <row r="102" ht="12.75">
      <c r="N102" s="3"/>
    </row>
    <row r="103" ht="12.75">
      <c r="N103" s="3"/>
    </row>
    <row r="104" ht="12.75">
      <c r="N104" s="3"/>
    </row>
    <row r="105" ht="12.75">
      <c r="N105" s="3"/>
    </row>
    <row r="106" ht="12.75">
      <c r="N106" s="3"/>
    </row>
    <row r="107" ht="12.75">
      <c r="N107" s="3"/>
    </row>
    <row r="108" ht="12.75">
      <c r="N108" s="3"/>
    </row>
    <row r="109" ht="12.75">
      <c r="N109" s="3"/>
    </row>
    <row r="110" ht="12.75">
      <c r="N110" s="3"/>
    </row>
    <row r="111" ht="12.75">
      <c r="N111" s="3"/>
    </row>
    <row r="112" ht="12.75">
      <c r="N112" s="3"/>
    </row>
    <row r="113" ht="12.75">
      <c r="N113" s="3"/>
    </row>
    <row r="114" ht="12.75">
      <c r="N114" s="3"/>
    </row>
    <row r="115" ht="12.75">
      <c r="N115" s="3"/>
    </row>
    <row r="116" ht="12.75">
      <c r="N116" s="3"/>
    </row>
    <row r="117" ht="12.75">
      <c r="N117" s="3"/>
    </row>
    <row r="118" ht="12.75">
      <c r="N118" s="3"/>
    </row>
    <row r="119" ht="12.75">
      <c r="N119" s="3"/>
    </row>
    <row r="120" ht="12.75">
      <c r="N120" s="3"/>
    </row>
    <row r="121" ht="12.75">
      <c r="N121" s="3"/>
    </row>
    <row r="122" ht="12.75">
      <c r="N122" s="3"/>
    </row>
    <row r="123" ht="12.75">
      <c r="N123" s="3"/>
    </row>
    <row r="124" ht="12.75">
      <c r="N124" s="3"/>
    </row>
    <row r="125" ht="12.75">
      <c r="N125" s="3"/>
    </row>
    <row r="126" ht="12.75">
      <c r="N126" s="3"/>
    </row>
    <row r="127" ht="12.75">
      <c r="N127" s="3"/>
    </row>
    <row r="128" ht="12.75">
      <c r="N128" s="3"/>
    </row>
    <row r="129" ht="12.75">
      <c r="N129" s="3"/>
    </row>
    <row r="130" ht="12.75">
      <c r="N130" s="3"/>
    </row>
    <row r="131" ht="12.75">
      <c r="N131" s="3"/>
    </row>
    <row r="132" ht="12.75">
      <c r="N132" s="3"/>
    </row>
    <row r="133" ht="12.75">
      <c r="N133" s="3"/>
    </row>
    <row r="134" ht="12.75">
      <c r="N134" s="3"/>
    </row>
    <row r="135" ht="12.75">
      <c r="N135" s="3"/>
    </row>
    <row r="136" ht="12.75">
      <c r="N136" s="3"/>
    </row>
    <row r="137" ht="12.75">
      <c r="N137" s="3"/>
    </row>
    <row r="138" ht="12.75">
      <c r="N138" s="3"/>
    </row>
  </sheetData>
  <sheetProtection password="CEF4" sheet="1" objects="1" scenarios="1"/>
  <mergeCells count="1">
    <mergeCell ref="A3:N3"/>
  </mergeCells>
  <printOptions horizontalCentered="1"/>
  <pageMargins left="0.5" right="0.5" top="0.5" bottom="0.5" header="0.5" footer="0.5"/>
  <pageSetup horizontalDpi="200" verticalDpi="2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22"/>
  <sheetViews>
    <sheetView showGridLines="0" tabSelected="1" zoomScalePageLayoutView="0" workbookViewId="0" topLeftCell="A1">
      <selection activeCell="Q20" sqref="Q20"/>
    </sheetView>
  </sheetViews>
  <sheetFormatPr defaultColWidth="9.140625" defaultRowHeight="12.75"/>
  <cols>
    <col min="1" max="1" width="20.7109375" style="0" customWidth="1"/>
    <col min="2" max="14" width="6.7109375" style="0" customWidth="1"/>
  </cols>
  <sheetData>
    <row r="1" spans="1:14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1:14" ht="19.5" customHeight="1">
      <c r="A3" s="51" t="s">
        <v>46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3"/>
    </row>
    <row r="4" spans="1:16" ht="19.5" customHeight="1">
      <c r="A4" s="20" t="s">
        <v>42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  <c r="P4" s="4"/>
    </row>
    <row r="5" spans="1:14" ht="16.5" thickBot="1">
      <c r="A5" s="12" t="s">
        <v>43</v>
      </c>
      <c r="B5" s="13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9</v>
      </c>
      <c r="L5" s="13" t="s">
        <v>10</v>
      </c>
      <c r="M5" s="13" t="s">
        <v>11</v>
      </c>
      <c r="N5" s="15" t="s">
        <v>12</v>
      </c>
    </row>
    <row r="6" spans="1:14" ht="15.75">
      <c r="A6" s="31" t="s">
        <v>26</v>
      </c>
      <c r="B6" s="32">
        <v>3</v>
      </c>
      <c r="C6" s="32">
        <v>10</v>
      </c>
      <c r="D6" s="32">
        <v>8</v>
      </c>
      <c r="E6" s="33">
        <f>D6/C6</f>
        <v>0.8</v>
      </c>
      <c r="F6" s="32">
        <v>3</v>
      </c>
      <c r="G6" s="32">
        <v>7</v>
      </c>
      <c r="H6" s="32">
        <v>1</v>
      </c>
      <c r="I6" s="32">
        <v>0</v>
      </c>
      <c r="J6" s="32">
        <v>0</v>
      </c>
      <c r="K6" s="32">
        <f aca="true" t="shared" si="0" ref="K6:K19">H6+I6+J6</f>
        <v>1</v>
      </c>
      <c r="L6" s="32">
        <v>7</v>
      </c>
      <c r="M6" s="32">
        <f aca="true" t="shared" si="1" ref="M6:M19">G6+H6*2+I6*3+J6*4</f>
        <v>9</v>
      </c>
      <c r="N6" s="34">
        <f aca="true" t="shared" si="2" ref="N6:N19">M6/C6</f>
        <v>0.9</v>
      </c>
    </row>
    <row r="7" spans="1:14" ht="15.75">
      <c r="A7" s="54" t="s">
        <v>27</v>
      </c>
      <c r="B7" s="55">
        <v>2</v>
      </c>
      <c r="C7" s="55">
        <v>6</v>
      </c>
      <c r="D7" s="55">
        <v>4</v>
      </c>
      <c r="E7" s="56">
        <f aca="true" t="shared" si="3" ref="E7:E19">D7/C7</f>
        <v>0.6666666666666666</v>
      </c>
      <c r="F7" s="55">
        <v>6</v>
      </c>
      <c r="G7" s="55">
        <v>2</v>
      </c>
      <c r="H7" s="55">
        <v>0</v>
      </c>
      <c r="I7" s="55">
        <v>0</v>
      </c>
      <c r="J7" s="55">
        <v>2</v>
      </c>
      <c r="K7" s="55">
        <f t="shared" si="0"/>
        <v>2</v>
      </c>
      <c r="L7" s="55">
        <v>2</v>
      </c>
      <c r="M7" s="55">
        <f t="shared" si="1"/>
        <v>10</v>
      </c>
      <c r="N7" s="57">
        <f t="shared" si="2"/>
        <v>1.6666666666666667</v>
      </c>
    </row>
    <row r="8" spans="1:14" ht="15.75">
      <c r="A8" s="31" t="s">
        <v>28</v>
      </c>
      <c r="B8" s="32">
        <v>2</v>
      </c>
      <c r="C8" s="32">
        <v>6</v>
      </c>
      <c r="D8" s="32">
        <v>4</v>
      </c>
      <c r="E8" s="33">
        <f t="shared" si="3"/>
        <v>0.6666666666666666</v>
      </c>
      <c r="F8" s="32">
        <v>2</v>
      </c>
      <c r="G8" s="32">
        <v>4</v>
      </c>
      <c r="H8" s="32">
        <v>0</v>
      </c>
      <c r="I8" s="32">
        <v>0</v>
      </c>
      <c r="J8" s="32">
        <v>0</v>
      </c>
      <c r="K8" s="32">
        <f t="shared" si="0"/>
        <v>0</v>
      </c>
      <c r="L8" s="32">
        <v>0</v>
      </c>
      <c r="M8" s="32">
        <f t="shared" si="1"/>
        <v>4</v>
      </c>
      <c r="N8" s="34">
        <f t="shared" si="2"/>
        <v>0.6666666666666666</v>
      </c>
    </row>
    <row r="9" spans="1:14" ht="15.75">
      <c r="A9" s="54" t="s">
        <v>23</v>
      </c>
      <c r="B9" s="55">
        <v>3</v>
      </c>
      <c r="C9" s="55">
        <v>9</v>
      </c>
      <c r="D9" s="55">
        <v>5</v>
      </c>
      <c r="E9" s="56">
        <f t="shared" si="3"/>
        <v>0.5555555555555556</v>
      </c>
      <c r="F9" s="55">
        <v>4</v>
      </c>
      <c r="G9" s="55">
        <v>5</v>
      </c>
      <c r="H9" s="55">
        <v>0</v>
      </c>
      <c r="I9" s="55">
        <v>0</v>
      </c>
      <c r="J9" s="55">
        <v>0</v>
      </c>
      <c r="K9" s="55">
        <f t="shared" si="0"/>
        <v>0</v>
      </c>
      <c r="L9" s="55">
        <v>1</v>
      </c>
      <c r="M9" s="55">
        <f t="shared" si="1"/>
        <v>5</v>
      </c>
      <c r="N9" s="57">
        <f t="shared" si="2"/>
        <v>0.5555555555555556</v>
      </c>
    </row>
    <row r="10" spans="1:14" ht="15.75">
      <c r="A10" s="31" t="s">
        <v>30</v>
      </c>
      <c r="B10" s="32">
        <v>3</v>
      </c>
      <c r="C10" s="32">
        <v>11</v>
      </c>
      <c r="D10" s="32">
        <v>6</v>
      </c>
      <c r="E10" s="33">
        <f t="shared" si="3"/>
        <v>0.5454545454545454</v>
      </c>
      <c r="F10" s="32">
        <v>0</v>
      </c>
      <c r="G10" s="32">
        <v>5</v>
      </c>
      <c r="H10" s="32">
        <v>0</v>
      </c>
      <c r="I10" s="32">
        <v>1</v>
      </c>
      <c r="J10" s="32">
        <v>0</v>
      </c>
      <c r="K10" s="32">
        <f t="shared" si="0"/>
        <v>1</v>
      </c>
      <c r="L10" s="32">
        <v>4</v>
      </c>
      <c r="M10" s="32">
        <f t="shared" si="1"/>
        <v>8</v>
      </c>
      <c r="N10" s="34">
        <f t="shared" si="2"/>
        <v>0.7272727272727273</v>
      </c>
    </row>
    <row r="11" spans="1:14" ht="15.75">
      <c r="A11" s="54" t="s">
        <v>33</v>
      </c>
      <c r="B11" s="55">
        <v>3</v>
      </c>
      <c r="C11" s="55">
        <v>9</v>
      </c>
      <c r="D11" s="55">
        <v>3</v>
      </c>
      <c r="E11" s="56">
        <f t="shared" si="3"/>
        <v>0.3333333333333333</v>
      </c>
      <c r="F11" s="55">
        <v>2</v>
      </c>
      <c r="G11" s="55">
        <v>3</v>
      </c>
      <c r="H11" s="55">
        <v>0</v>
      </c>
      <c r="I11" s="55">
        <v>0</v>
      </c>
      <c r="J11" s="55">
        <v>0</v>
      </c>
      <c r="K11" s="55">
        <f t="shared" si="0"/>
        <v>0</v>
      </c>
      <c r="L11" s="55">
        <v>0</v>
      </c>
      <c r="M11" s="55">
        <f t="shared" si="1"/>
        <v>3</v>
      </c>
      <c r="N11" s="57">
        <f t="shared" si="2"/>
        <v>0.3333333333333333</v>
      </c>
    </row>
    <row r="12" spans="1:14" ht="15.75">
      <c r="A12" s="31" t="s">
        <v>25</v>
      </c>
      <c r="B12" s="32">
        <v>2</v>
      </c>
      <c r="C12" s="32">
        <v>6</v>
      </c>
      <c r="D12" s="32">
        <v>2</v>
      </c>
      <c r="E12" s="33">
        <f t="shared" si="3"/>
        <v>0.3333333333333333</v>
      </c>
      <c r="F12" s="32">
        <v>1</v>
      </c>
      <c r="G12" s="32">
        <v>2</v>
      </c>
      <c r="H12" s="32">
        <v>0</v>
      </c>
      <c r="I12" s="32">
        <v>0</v>
      </c>
      <c r="J12" s="32">
        <v>0</v>
      </c>
      <c r="K12" s="32">
        <f t="shared" si="0"/>
        <v>0</v>
      </c>
      <c r="L12" s="32">
        <v>0</v>
      </c>
      <c r="M12" s="32">
        <f t="shared" si="1"/>
        <v>2</v>
      </c>
      <c r="N12" s="34">
        <f t="shared" si="2"/>
        <v>0.3333333333333333</v>
      </c>
    </row>
    <row r="13" spans="1:14" ht="15.75">
      <c r="A13" s="54" t="s">
        <v>35</v>
      </c>
      <c r="B13" s="55">
        <v>1</v>
      </c>
      <c r="C13" s="55">
        <v>3</v>
      </c>
      <c r="D13" s="55">
        <v>1</v>
      </c>
      <c r="E13" s="56">
        <f>D13/C13</f>
        <v>0.3333333333333333</v>
      </c>
      <c r="F13" s="55">
        <v>0</v>
      </c>
      <c r="G13" s="55">
        <v>1</v>
      </c>
      <c r="H13" s="55">
        <v>0</v>
      </c>
      <c r="I13" s="55">
        <v>0</v>
      </c>
      <c r="J13" s="55">
        <v>0</v>
      </c>
      <c r="K13" s="55">
        <f>H13+I13+J13</f>
        <v>0</v>
      </c>
      <c r="L13" s="55">
        <v>1</v>
      </c>
      <c r="M13" s="55">
        <f>G13+H13*2+I13*3+J13*4</f>
        <v>1</v>
      </c>
      <c r="N13" s="57">
        <f>M13/C13</f>
        <v>0.3333333333333333</v>
      </c>
    </row>
    <row r="14" spans="1:14" ht="15.75">
      <c r="A14" s="31" t="s">
        <v>34</v>
      </c>
      <c r="B14" s="32">
        <v>3</v>
      </c>
      <c r="C14" s="32">
        <v>11</v>
      </c>
      <c r="D14" s="32">
        <v>3</v>
      </c>
      <c r="E14" s="33">
        <f t="shared" si="3"/>
        <v>0.2727272727272727</v>
      </c>
      <c r="F14" s="32">
        <v>0</v>
      </c>
      <c r="G14" s="32">
        <v>2</v>
      </c>
      <c r="H14" s="32">
        <v>0</v>
      </c>
      <c r="I14" s="32">
        <v>1</v>
      </c>
      <c r="J14" s="32">
        <v>0</v>
      </c>
      <c r="K14" s="32">
        <f t="shared" si="0"/>
        <v>1</v>
      </c>
      <c r="L14" s="32">
        <v>2</v>
      </c>
      <c r="M14" s="32">
        <f t="shared" si="1"/>
        <v>5</v>
      </c>
      <c r="N14" s="34">
        <f t="shared" si="2"/>
        <v>0.45454545454545453</v>
      </c>
    </row>
    <row r="15" spans="1:14" ht="15.75">
      <c r="A15" s="54" t="s">
        <v>39</v>
      </c>
      <c r="B15" s="55">
        <v>3</v>
      </c>
      <c r="C15" s="55">
        <v>5</v>
      </c>
      <c r="D15" s="55">
        <v>1</v>
      </c>
      <c r="E15" s="56">
        <f t="shared" si="3"/>
        <v>0.2</v>
      </c>
      <c r="F15" s="55">
        <v>0</v>
      </c>
      <c r="G15" s="55">
        <v>1</v>
      </c>
      <c r="H15" s="55">
        <v>0</v>
      </c>
      <c r="I15" s="55">
        <v>0</v>
      </c>
      <c r="J15" s="55">
        <v>0</v>
      </c>
      <c r="K15" s="55">
        <f t="shared" si="0"/>
        <v>0</v>
      </c>
      <c r="L15" s="55">
        <v>0</v>
      </c>
      <c r="M15" s="55">
        <f t="shared" si="1"/>
        <v>1</v>
      </c>
      <c r="N15" s="57">
        <f t="shared" si="2"/>
        <v>0.2</v>
      </c>
    </row>
    <row r="16" spans="1:14" ht="15.75">
      <c r="A16" s="31" t="s">
        <v>38</v>
      </c>
      <c r="B16" s="32">
        <v>2</v>
      </c>
      <c r="C16" s="32">
        <v>7</v>
      </c>
      <c r="D16" s="32">
        <v>1</v>
      </c>
      <c r="E16" s="33">
        <f t="shared" si="3"/>
        <v>0.14285714285714285</v>
      </c>
      <c r="F16" s="32">
        <v>0</v>
      </c>
      <c r="G16" s="32">
        <v>1</v>
      </c>
      <c r="H16" s="32">
        <v>0</v>
      </c>
      <c r="I16" s="32">
        <v>0</v>
      </c>
      <c r="J16" s="32">
        <v>0</v>
      </c>
      <c r="K16" s="32">
        <f t="shared" si="0"/>
        <v>0</v>
      </c>
      <c r="L16" s="32">
        <v>1</v>
      </c>
      <c r="M16" s="32">
        <f t="shared" si="1"/>
        <v>1</v>
      </c>
      <c r="N16" s="34">
        <f t="shared" si="2"/>
        <v>0.14285714285714285</v>
      </c>
    </row>
    <row r="17" spans="1:14" ht="15.75">
      <c r="A17" s="54" t="s">
        <v>31</v>
      </c>
      <c r="B17" s="55">
        <v>3</v>
      </c>
      <c r="C17" s="55">
        <v>6</v>
      </c>
      <c r="D17" s="55">
        <v>0</v>
      </c>
      <c r="E17" s="56">
        <f t="shared" si="3"/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f t="shared" si="0"/>
        <v>0</v>
      </c>
      <c r="L17" s="55">
        <v>0</v>
      </c>
      <c r="M17" s="55">
        <f t="shared" si="1"/>
        <v>0</v>
      </c>
      <c r="N17" s="57">
        <f t="shared" si="2"/>
        <v>0</v>
      </c>
    </row>
    <row r="18" spans="1:14" ht="16.5" thickBot="1">
      <c r="A18" s="58" t="s">
        <v>40</v>
      </c>
      <c r="B18" s="59">
        <v>3</v>
      </c>
      <c r="C18" s="59">
        <v>8</v>
      </c>
      <c r="D18" s="59">
        <v>0</v>
      </c>
      <c r="E18" s="60">
        <f t="shared" si="3"/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f t="shared" si="0"/>
        <v>0</v>
      </c>
      <c r="L18" s="59">
        <v>0</v>
      </c>
      <c r="M18" s="59">
        <f t="shared" si="1"/>
        <v>0</v>
      </c>
      <c r="N18" s="61">
        <f t="shared" si="2"/>
        <v>0</v>
      </c>
    </row>
    <row r="19" spans="1:14" ht="15.75">
      <c r="A19" s="16" t="s">
        <v>19</v>
      </c>
      <c r="B19" s="17">
        <v>3</v>
      </c>
      <c r="C19" s="17">
        <f>SUM(C6:C18)</f>
        <v>97</v>
      </c>
      <c r="D19" s="17">
        <f>SUM(D6:D18)</f>
        <v>38</v>
      </c>
      <c r="E19" s="18">
        <f t="shared" si="3"/>
        <v>0.3917525773195876</v>
      </c>
      <c r="F19" s="17">
        <f>SUM(F6:F18)</f>
        <v>18</v>
      </c>
      <c r="G19" s="17">
        <f>SUM(G6:G18)</f>
        <v>33</v>
      </c>
      <c r="H19" s="17">
        <f>SUM(H6:H18)</f>
        <v>1</v>
      </c>
      <c r="I19" s="17">
        <f>SUM(I6:I18)</f>
        <v>2</v>
      </c>
      <c r="J19" s="17">
        <f>SUM(J6:J18)</f>
        <v>2</v>
      </c>
      <c r="K19" s="17">
        <f t="shared" si="0"/>
        <v>5</v>
      </c>
      <c r="L19" s="17">
        <f>SUM(L6:L18)</f>
        <v>18</v>
      </c>
      <c r="M19" s="17">
        <f t="shared" si="1"/>
        <v>49</v>
      </c>
      <c r="N19" s="19">
        <f t="shared" si="2"/>
        <v>0.5051546391752577</v>
      </c>
    </row>
    <row r="20" spans="1:14" ht="15.75">
      <c r="A20" s="62"/>
      <c r="B20" s="62"/>
      <c r="C20" s="62"/>
      <c r="D20" s="62"/>
      <c r="E20" s="63"/>
      <c r="F20" s="62"/>
      <c r="G20" s="62"/>
      <c r="H20" s="62"/>
      <c r="I20" s="62"/>
      <c r="J20" s="62"/>
      <c r="K20" s="62"/>
      <c r="L20" s="62"/>
      <c r="M20" s="62"/>
      <c r="N20" s="63"/>
    </row>
    <row r="21" spans="1:14" ht="15.75">
      <c r="A21" s="62"/>
      <c r="B21" s="62"/>
      <c r="C21" s="62"/>
      <c r="D21" s="62"/>
      <c r="E21" s="63"/>
      <c r="F21" s="62"/>
      <c r="G21" s="62"/>
      <c r="H21" s="62"/>
      <c r="I21" s="62"/>
      <c r="J21" s="62"/>
      <c r="K21" s="62"/>
      <c r="L21" s="62"/>
      <c r="M21" s="62"/>
      <c r="N21" s="63"/>
    </row>
    <row r="22" spans="1:14" ht="19.5" customHeight="1">
      <c r="A22" s="20" t="s">
        <v>44</v>
      </c>
      <c r="B22" s="29"/>
      <c r="C22" s="29"/>
      <c r="D22" s="29"/>
      <c r="E22" s="29"/>
      <c r="F22" s="64"/>
      <c r="G22" s="29"/>
      <c r="H22" s="30"/>
      <c r="I22" s="65"/>
      <c r="J22" s="66"/>
      <c r="K22" s="66"/>
      <c r="L22" s="62"/>
      <c r="M22" s="62"/>
      <c r="N22" s="63"/>
    </row>
    <row r="23" spans="1:14" ht="16.5" thickBot="1">
      <c r="A23" s="12" t="s">
        <v>43</v>
      </c>
      <c r="B23" s="13" t="s">
        <v>13</v>
      </c>
      <c r="C23" s="13" t="s">
        <v>14</v>
      </c>
      <c r="D23" s="22" t="s">
        <v>15</v>
      </c>
      <c r="E23" s="13" t="s">
        <v>16</v>
      </c>
      <c r="F23" s="13" t="s">
        <v>17</v>
      </c>
      <c r="G23" s="23" t="s">
        <v>18</v>
      </c>
      <c r="H23" s="24" t="s">
        <v>22</v>
      </c>
      <c r="I23" s="40"/>
      <c r="J23" s="40"/>
      <c r="K23" s="40"/>
      <c r="L23" s="62"/>
      <c r="M23" s="62"/>
      <c r="N23" s="63"/>
    </row>
    <row r="24" spans="1:14" ht="15.75">
      <c r="A24" s="31" t="s">
        <v>38</v>
      </c>
      <c r="B24" s="32">
        <v>1</v>
      </c>
      <c r="C24" s="32">
        <v>0</v>
      </c>
      <c r="D24" s="45">
        <f>B24/(B24+C24)</f>
        <v>1</v>
      </c>
      <c r="E24" s="32">
        <v>7</v>
      </c>
      <c r="F24" s="32">
        <v>1</v>
      </c>
      <c r="G24" s="46">
        <f>F24*7/E24</f>
        <v>1</v>
      </c>
      <c r="H24" s="47">
        <v>0</v>
      </c>
      <c r="I24" s="40"/>
      <c r="J24" s="40"/>
      <c r="K24" s="40"/>
      <c r="L24" s="62"/>
      <c r="M24" s="62"/>
      <c r="N24" s="63"/>
    </row>
    <row r="25" spans="1:14" ht="16.5" thickBot="1">
      <c r="A25" s="35" t="s">
        <v>25</v>
      </c>
      <c r="B25" s="36">
        <v>0</v>
      </c>
      <c r="C25" s="36">
        <v>2</v>
      </c>
      <c r="D25" s="48">
        <f>B25/(B25+C25)</f>
        <v>0</v>
      </c>
      <c r="E25" s="36">
        <v>13</v>
      </c>
      <c r="F25" s="36">
        <v>21</v>
      </c>
      <c r="G25" s="49">
        <f>F25*7/E25</f>
        <v>11.307692307692308</v>
      </c>
      <c r="H25" s="50">
        <v>0</v>
      </c>
      <c r="I25" s="40"/>
      <c r="J25" s="40"/>
      <c r="K25" s="40"/>
      <c r="L25" s="62"/>
      <c r="M25" s="62"/>
      <c r="N25" s="63"/>
    </row>
    <row r="26" spans="1:14" ht="15.75">
      <c r="A26" s="16" t="s">
        <v>19</v>
      </c>
      <c r="B26" s="17">
        <f>SUM(B24:B25)</f>
        <v>1</v>
      </c>
      <c r="C26" s="17">
        <f>SUM(C24:C25)</f>
        <v>2</v>
      </c>
      <c r="D26" s="26">
        <f>B26/(B26+C26)</f>
        <v>0.3333333333333333</v>
      </c>
      <c r="E26" s="17">
        <f>SUM(E24:E25)</f>
        <v>20</v>
      </c>
      <c r="F26" s="17">
        <f>SUM(F24:F25)</f>
        <v>22</v>
      </c>
      <c r="G26" s="27">
        <f>F26*7/E26</f>
        <v>7.7</v>
      </c>
      <c r="H26" s="28">
        <f>SUM(H25:H25)</f>
        <v>0</v>
      </c>
      <c r="I26" s="40"/>
      <c r="J26" s="40"/>
      <c r="K26" s="40"/>
      <c r="L26" s="62"/>
      <c r="M26" s="62"/>
      <c r="N26" s="63"/>
    </row>
    <row r="27" spans="1:14" ht="15">
      <c r="A27" s="5"/>
      <c r="B27" s="5"/>
      <c r="L27" s="5"/>
      <c r="M27" s="6"/>
      <c r="N27" s="7"/>
    </row>
    <row r="28" spans="1:14" ht="15">
      <c r="A28" s="5"/>
      <c r="B28" s="5"/>
      <c r="C28" s="5"/>
      <c r="D28" s="6"/>
      <c r="E28" s="6"/>
      <c r="F28" s="6"/>
      <c r="G28" s="6"/>
      <c r="H28" s="7"/>
      <c r="I28" s="6"/>
      <c r="J28" s="6"/>
      <c r="K28" s="6"/>
      <c r="L28" s="6"/>
      <c r="M28" s="6"/>
      <c r="N28" s="7"/>
    </row>
    <row r="29" spans="1:14" ht="15">
      <c r="A29" s="6"/>
      <c r="B29" s="6"/>
      <c r="C29" s="6"/>
      <c r="D29" s="6"/>
      <c r="E29" s="7"/>
      <c r="F29" s="6"/>
      <c r="G29" s="6"/>
      <c r="H29" s="6"/>
      <c r="I29" s="6"/>
      <c r="J29" s="6"/>
      <c r="K29" s="6"/>
      <c r="L29" s="6"/>
      <c r="M29" s="6"/>
      <c r="N29" s="7"/>
    </row>
    <row r="30" spans="1:14" ht="15">
      <c r="A30" s="6"/>
      <c r="B30" s="6"/>
      <c r="C30" s="6"/>
      <c r="D30" s="6"/>
      <c r="E30" s="7"/>
      <c r="F30" s="6"/>
      <c r="G30" s="6"/>
      <c r="H30" s="6"/>
      <c r="I30" s="6"/>
      <c r="J30" s="6"/>
      <c r="K30" s="6"/>
      <c r="L30" s="6"/>
      <c r="M30" s="6"/>
      <c r="N30" s="7"/>
    </row>
    <row r="31" spans="10:14" ht="15">
      <c r="J31" s="1"/>
      <c r="K31" s="1"/>
      <c r="L31" s="1"/>
      <c r="M31" s="1"/>
      <c r="N31" s="2"/>
    </row>
    <row r="32" spans="1:14" ht="15">
      <c r="A32" s="1"/>
      <c r="B32" s="1"/>
      <c r="C32" s="1"/>
      <c r="D32" s="1"/>
      <c r="E32" s="2"/>
      <c r="F32" s="1"/>
      <c r="G32" s="1"/>
      <c r="H32" s="1"/>
      <c r="I32" s="1"/>
      <c r="J32" s="1"/>
      <c r="K32" s="1"/>
      <c r="L32" s="1"/>
      <c r="M32" s="1"/>
      <c r="N32" s="2"/>
    </row>
    <row r="33" spans="1:14" ht="15">
      <c r="A33" s="1"/>
      <c r="B33" s="1"/>
      <c r="C33" s="1"/>
      <c r="D33" s="1"/>
      <c r="E33" s="2"/>
      <c r="F33" s="1"/>
      <c r="G33" s="1"/>
      <c r="H33" s="1"/>
      <c r="I33" s="1"/>
      <c r="J33" s="1"/>
      <c r="K33" s="1"/>
      <c r="L33" s="1"/>
      <c r="M33" s="1"/>
      <c r="N33" s="2"/>
    </row>
    <row r="34" spans="1:14" ht="15">
      <c r="A34" s="1"/>
      <c r="B34" s="1"/>
      <c r="C34" s="1"/>
      <c r="D34" s="1"/>
      <c r="E34" s="2"/>
      <c r="F34" s="1"/>
      <c r="G34" s="1"/>
      <c r="H34" s="1"/>
      <c r="I34" s="1"/>
      <c r="J34" s="1"/>
      <c r="K34" s="1"/>
      <c r="L34" s="1"/>
      <c r="M34" s="1"/>
      <c r="N34" s="2"/>
    </row>
    <row r="35" spans="1:14" ht="15">
      <c r="A35" s="1"/>
      <c r="B35" s="1"/>
      <c r="C35" s="1"/>
      <c r="D35" s="1"/>
      <c r="E35" s="2"/>
      <c r="F35" s="1"/>
      <c r="G35" s="1"/>
      <c r="H35" s="1"/>
      <c r="I35" s="1"/>
      <c r="J35" s="1"/>
      <c r="K35" s="1"/>
      <c r="L35" s="1"/>
      <c r="M35" s="1"/>
      <c r="N35" s="2"/>
    </row>
    <row r="36" spans="1:14" ht="15">
      <c r="A36" s="1"/>
      <c r="B36" s="1"/>
      <c r="C36" s="1"/>
      <c r="D36" s="1"/>
      <c r="E36" s="2"/>
      <c r="F36" s="1"/>
      <c r="G36" s="1"/>
      <c r="H36" s="1"/>
      <c r="I36" s="1"/>
      <c r="J36" s="1"/>
      <c r="K36" s="1"/>
      <c r="L36" s="1"/>
      <c r="M36" s="1"/>
      <c r="N36" s="2"/>
    </row>
    <row r="37" spans="1:14" ht="15">
      <c r="A37" s="1"/>
      <c r="B37" s="1"/>
      <c r="C37" s="1"/>
      <c r="D37" s="1"/>
      <c r="E37" s="2"/>
      <c r="F37" s="1"/>
      <c r="G37" s="1"/>
      <c r="H37" s="1"/>
      <c r="I37" s="1"/>
      <c r="J37" s="1"/>
      <c r="K37" s="1"/>
      <c r="L37" s="1"/>
      <c r="M37" s="1"/>
      <c r="N37" s="2"/>
    </row>
    <row r="38" spans="1:14" ht="15">
      <c r="A38" s="1"/>
      <c r="B38" s="1"/>
      <c r="C38" s="1"/>
      <c r="D38" s="1"/>
      <c r="E38" s="2"/>
      <c r="F38" s="1"/>
      <c r="G38" s="1"/>
      <c r="H38" s="1"/>
      <c r="I38" s="1"/>
      <c r="J38" s="1"/>
      <c r="K38" s="1"/>
      <c r="L38" s="1"/>
      <c r="M38" s="1"/>
      <c r="N38" s="2"/>
    </row>
    <row r="39" spans="1:14" ht="15">
      <c r="A39" s="1"/>
      <c r="B39" s="1"/>
      <c r="C39" s="1"/>
      <c r="D39" s="1"/>
      <c r="E39" s="2"/>
      <c r="F39" s="1"/>
      <c r="G39" s="1"/>
      <c r="H39" s="1"/>
      <c r="I39" s="1"/>
      <c r="J39" s="1"/>
      <c r="K39" s="1"/>
      <c r="L39" s="1"/>
      <c r="M39" s="1"/>
      <c r="N39" s="2"/>
    </row>
    <row r="40" spans="1:14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/>
    </row>
    <row r="41" spans="1:1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"/>
    </row>
    <row r="42" spans="1:14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"/>
    </row>
    <row r="43" spans="1:14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2"/>
    </row>
    <row r="44" spans="1:1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"/>
    </row>
    <row r="45" spans="1:14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"/>
    </row>
    <row r="46" spans="1:1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"/>
    </row>
    <row r="47" spans="1:14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"/>
    </row>
    <row r="48" spans="1:1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"/>
    </row>
    <row r="49" spans="1:14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"/>
    </row>
    <row r="50" spans="1:14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"/>
    </row>
    <row r="51" spans="1:14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"/>
    </row>
    <row r="52" spans="1:14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"/>
    </row>
    <row r="53" spans="1:14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"/>
    </row>
    <row r="54" spans="1:14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"/>
    </row>
    <row r="55" spans="1:14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"/>
    </row>
    <row r="56" spans="1:14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</row>
    <row r="57" spans="1:14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</row>
    <row r="58" spans="1:14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/>
    </row>
    <row r="59" ht="12.75">
      <c r="N59" s="3"/>
    </row>
    <row r="60" ht="12.75">
      <c r="N60" s="3"/>
    </row>
    <row r="61" ht="12.75">
      <c r="N61" s="3"/>
    </row>
    <row r="62" ht="12.75">
      <c r="N62" s="3"/>
    </row>
    <row r="63" ht="12.75">
      <c r="N63" s="3"/>
    </row>
    <row r="64" ht="12.75">
      <c r="N64" s="3"/>
    </row>
    <row r="65" ht="12.75">
      <c r="N65" s="3"/>
    </row>
    <row r="66" ht="12.75">
      <c r="N66" s="3"/>
    </row>
    <row r="67" ht="12.75">
      <c r="N67" s="3"/>
    </row>
    <row r="68" ht="12.75">
      <c r="N68" s="3"/>
    </row>
    <row r="69" ht="12.75">
      <c r="N69" s="3"/>
    </row>
    <row r="70" ht="12.75">
      <c r="N70" s="3"/>
    </row>
    <row r="71" ht="12.75">
      <c r="N71" s="3"/>
    </row>
    <row r="72" ht="12.75">
      <c r="N72" s="3"/>
    </row>
    <row r="73" ht="12.75">
      <c r="N73" s="3"/>
    </row>
    <row r="74" ht="12.75">
      <c r="N74" s="3"/>
    </row>
    <row r="75" ht="12.75">
      <c r="N75" s="3"/>
    </row>
    <row r="76" ht="12.75">
      <c r="N76" s="3"/>
    </row>
    <row r="77" ht="12.75">
      <c r="N77" s="3"/>
    </row>
    <row r="78" ht="12.75">
      <c r="N78" s="3"/>
    </row>
    <row r="79" ht="12.75">
      <c r="N79" s="3"/>
    </row>
    <row r="80" ht="12.75">
      <c r="N80" s="3"/>
    </row>
    <row r="81" ht="12.75">
      <c r="N81" s="3"/>
    </row>
    <row r="82" ht="12.75">
      <c r="N82" s="3"/>
    </row>
    <row r="83" ht="12.75">
      <c r="N83" s="3"/>
    </row>
    <row r="84" ht="12.75">
      <c r="N84" s="3"/>
    </row>
    <row r="85" ht="12.75">
      <c r="N85" s="3"/>
    </row>
    <row r="86" ht="12.75">
      <c r="N86" s="3"/>
    </row>
    <row r="87" ht="12.75">
      <c r="N87" s="3"/>
    </row>
    <row r="88" ht="12.75">
      <c r="N88" s="3"/>
    </row>
    <row r="89" ht="12.75">
      <c r="N89" s="3"/>
    </row>
    <row r="90" ht="12.75">
      <c r="N90" s="3"/>
    </row>
    <row r="91" ht="12.75">
      <c r="N91" s="3"/>
    </row>
    <row r="92" ht="12.75">
      <c r="N92" s="3"/>
    </row>
    <row r="93" ht="12.75">
      <c r="N93" s="3"/>
    </row>
    <row r="94" ht="12.75">
      <c r="N94" s="3"/>
    </row>
    <row r="95" ht="12.75">
      <c r="N95" s="3"/>
    </row>
    <row r="96" ht="12.75">
      <c r="N96" s="3"/>
    </row>
    <row r="97" ht="12.75">
      <c r="N97" s="3"/>
    </row>
    <row r="98" ht="12.75">
      <c r="N98" s="3"/>
    </row>
    <row r="99" ht="12.75">
      <c r="N99" s="3"/>
    </row>
    <row r="100" ht="12.75">
      <c r="N100" s="3"/>
    </row>
    <row r="101" ht="12.75">
      <c r="N101" s="3"/>
    </row>
    <row r="102" ht="12.75">
      <c r="N102" s="3"/>
    </row>
    <row r="103" ht="12.75">
      <c r="N103" s="3"/>
    </row>
    <row r="104" ht="12.75">
      <c r="N104" s="3"/>
    </row>
    <row r="105" ht="12.75">
      <c r="N105" s="3"/>
    </row>
    <row r="106" ht="12.75">
      <c r="N106" s="3"/>
    </row>
    <row r="107" ht="12.75">
      <c r="N107" s="3"/>
    </row>
    <row r="108" ht="12.75">
      <c r="N108" s="3"/>
    </row>
    <row r="109" ht="12.75">
      <c r="N109" s="3"/>
    </row>
    <row r="110" ht="12.75">
      <c r="N110" s="3"/>
    </row>
    <row r="111" ht="12.75">
      <c r="N111" s="3"/>
    </row>
    <row r="112" ht="12.75">
      <c r="N112" s="3"/>
    </row>
    <row r="113" ht="12.75">
      <c r="N113" s="3"/>
    </row>
    <row r="114" ht="12.75">
      <c r="N114" s="3"/>
    </row>
    <row r="115" ht="12.75">
      <c r="N115" s="3"/>
    </row>
    <row r="116" ht="12.75">
      <c r="N116" s="3"/>
    </row>
    <row r="117" ht="12.75">
      <c r="N117" s="3"/>
    </row>
    <row r="118" ht="12.75">
      <c r="N118" s="3"/>
    </row>
    <row r="119" ht="12.75">
      <c r="N119" s="3"/>
    </row>
    <row r="120" ht="12.75">
      <c r="N120" s="3"/>
    </row>
    <row r="121" ht="12.75">
      <c r="N121" s="3"/>
    </row>
    <row r="122" ht="12.75">
      <c r="N122" s="3"/>
    </row>
  </sheetData>
  <sheetProtection password="CEF4" sheet="1" objects="1" scenarios="1"/>
  <printOptions horizontalCentered="1"/>
  <pageMargins left="0.5" right="0.5" top="1" bottom="1" header="0.5" footer="0.5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Roche</dc:creator>
  <cp:keywords/>
  <dc:description/>
  <cp:lastModifiedBy>John J Roche Jr</cp:lastModifiedBy>
  <cp:lastPrinted>2009-07-06T17:16:15Z</cp:lastPrinted>
  <dcterms:created xsi:type="dcterms:W3CDTF">1999-09-10T21:22:11Z</dcterms:created>
  <dcterms:modified xsi:type="dcterms:W3CDTF">2009-07-26T01:59:37Z</dcterms:modified>
  <cp:category/>
  <cp:version/>
  <cp:contentType/>
  <cp:contentStatus/>
</cp:coreProperties>
</file>